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" sheetId="1" r:id="rId1"/>
    <sheet name="专项" sheetId="2" r:id="rId2"/>
  </sheets>
  <definedNames>
    <definedName name="_xlnm.Print_Area" localSheetId="1">'专项'!$A$1:$H$19</definedName>
    <definedName name="_xlnm.Print_Titles" localSheetId="0">'一般'!$1:$4</definedName>
    <definedName name="_xlnm.Print_Titles" localSheetId="1">'专项'!$2:$5</definedName>
  </definedNames>
  <calcPr fullCalcOnLoad="1"/>
</workbook>
</file>

<file path=xl/sharedStrings.xml><?xml version="1.0" encoding="utf-8"?>
<sst xmlns="http://schemas.openxmlformats.org/spreadsheetml/2006/main" count="91" uniqueCount="76">
  <si>
    <t>2018年县级一般公共预算收支调整及平衡初步方案</t>
  </si>
  <si>
    <t xml:space="preserve">   单位：万元</t>
  </si>
  <si>
    <t>收　　　　入</t>
  </si>
  <si>
    <t>支　　　　出</t>
  </si>
  <si>
    <t>项          目</t>
  </si>
  <si>
    <t>预算数</t>
  </si>
  <si>
    <t>调整变动</t>
  </si>
  <si>
    <t>调整预算</t>
  </si>
  <si>
    <t>税收收入</t>
  </si>
  <si>
    <t xml:space="preserve">    一般公共服务支出</t>
  </si>
  <si>
    <t xml:space="preserve">    增值税</t>
  </si>
  <si>
    <t xml:space="preserve">    公共安全支出</t>
  </si>
  <si>
    <t xml:space="preserve">    企业所得税</t>
  </si>
  <si>
    <t xml:space="preserve">    教育支出</t>
  </si>
  <si>
    <t xml:space="preserve">    个人所得税</t>
  </si>
  <si>
    <t xml:space="preserve">    科学技术支出</t>
  </si>
  <si>
    <t xml:space="preserve">    资源税</t>
  </si>
  <si>
    <t xml:space="preserve">    文化旅游体育与传媒支出</t>
  </si>
  <si>
    <t xml:space="preserve">    城市维护建设税</t>
  </si>
  <si>
    <t xml:space="preserve">    社会保障和就业支出</t>
  </si>
  <si>
    <t xml:space="preserve">    房产税</t>
  </si>
  <si>
    <t xml:space="preserve">    卫生健康支出</t>
  </si>
  <si>
    <t xml:space="preserve">    印花税</t>
  </si>
  <si>
    <t xml:space="preserve">    节能环保支出</t>
  </si>
  <si>
    <t xml:space="preserve">    城镇土地使用税</t>
  </si>
  <si>
    <t xml:space="preserve">    城乡社区支出</t>
  </si>
  <si>
    <t xml:space="preserve">    土地增值税</t>
  </si>
  <si>
    <t xml:space="preserve">    农林水支出</t>
  </si>
  <si>
    <t xml:space="preserve">    耕地占用税</t>
  </si>
  <si>
    <t xml:space="preserve">    交通运输支出</t>
  </si>
  <si>
    <t xml:space="preserve">    环保税</t>
  </si>
  <si>
    <t xml:space="preserve">    资源勘探信息等支出</t>
  </si>
  <si>
    <t xml:space="preserve">    契税</t>
  </si>
  <si>
    <t xml:space="preserve">    商业服务业等支出</t>
  </si>
  <si>
    <t xml:space="preserve">    烟叶税</t>
  </si>
  <si>
    <t xml:space="preserve">    自然资源海洋气象等支出</t>
  </si>
  <si>
    <t>非税收入</t>
  </si>
  <si>
    <t xml:space="preserve">    住房保障支出</t>
  </si>
  <si>
    <t xml:space="preserve">    专项收入</t>
  </si>
  <si>
    <t xml:space="preserve">    粮油物资储备支出</t>
  </si>
  <si>
    <t xml:space="preserve">    行政事业性收费收入</t>
  </si>
  <si>
    <t xml:space="preserve">    灾害防治及应急管理支出</t>
  </si>
  <si>
    <t xml:space="preserve">    罚没及其他收入</t>
  </si>
  <si>
    <t xml:space="preserve">    预备费</t>
  </si>
  <si>
    <t xml:space="preserve">    国有资本经营收入</t>
  </si>
  <si>
    <t xml:space="preserve">    债务还本付息支出</t>
  </si>
  <si>
    <t xml:space="preserve">    国有资源（资产）有偿使用收入</t>
  </si>
  <si>
    <t xml:space="preserve">    其他支出</t>
  </si>
  <si>
    <t xml:space="preserve">    政府住房基金收入</t>
  </si>
  <si>
    <t>一般公共预算收入合计</t>
  </si>
  <si>
    <t>一般公共预算支出合计</t>
  </si>
  <si>
    <t>上级补助收入等</t>
  </si>
  <si>
    <t>债务转贷支出</t>
  </si>
  <si>
    <t>地方政府一般债务转贷收入</t>
  </si>
  <si>
    <t>一般公共预算收入总计</t>
  </si>
  <si>
    <t>一般公共预算支出总计</t>
  </si>
  <si>
    <t>2018年县级基金预算收支调整及平衡初步方案</t>
  </si>
  <si>
    <t>国有土地使用权出让金收入</t>
  </si>
  <si>
    <t>城乡社区支出</t>
  </si>
  <si>
    <t>城镇基础设施配套费收入</t>
  </si>
  <si>
    <t>国有土地使用权出让收入及对应专项债务收入安排的支出</t>
  </si>
  <si>
    <t>污水处理费等收入</t>
  </si>
  <si>
    <t>城市基础设施配套费安排的支出</t>
  </si>
  <si>
    <t>土地储备专项债券收入安排的支出</t>
  </si>
  <si>
    <t>棚户区改造专项债券收入安排的支出</t>
  </si>
  <si>
    <t>污水处理费安排的支出</t>
  </si>
  <si>
    <t>资源勘探信息等支出</t>
  </si>
  <si>
    <t>其他支出</t>
  </si>
  <si>
    <t xml:space="preserve">    其他政府性基金及对应专项债务收入安排的支出</t>
  </si>
  <si>
    <t>政府性基金预算收入合计</t>
  </si>
  <si>
    <t>政府性基金预算支出合计</t>
  </si>
  <si>
    <t>地方政府专项债务转贷收入</t>
  </si>
  <si>
    <t xml:space="preserve">  债务转贷支出</t>
  </si>
  <si>
    <t>上年结转</t>
  </si>
  <si>
    <t>政府性基金预算收入总计</t>
  </si>
  <si>
    <t>政府性基金预算支出总计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</si>
</sst>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_ * #,##0_ ;_ * \-#,##0_ ;_ * &quot;-&quot;??_ ;_ @_ "/>
  </numFmts>
  <fonts count="26">
    <font>
      <sz val="12"/>
      <name val="宋体"/>
      <family val="0"/>
    </font>
    <font>
      <sz val="18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10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32" applyNumberFormat="1" applyFont="1" applyFill="1" applyBorder="1" applyAlignment="1">
      <alignment horizontal="center" vertical="center" wrapText="1"/>
      <protection/>
    </xf>
    <xf numFmtId="0" fontId="25" fillId="0" borderId="13" xfId="15" applyFont="1" applyBorder="1" applyAlignment="1">
      <alignment horizontal="left" vertical="center" indent="1"/>
      <protection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6" fontId="3" fillId="0" borderId="13" xfId="23" applyNumberFormat="1" applyFont="1" applyBorder="1" applyAlignment="1">
      <alignment horizontal="right" vertical="center"/>
    </xf>
    <xf numFmtId="0" fontId="25" fillId="0" borderId="13" xfId="15" applyFont="1" applyBorder="1" applyAlignment="1">
      <alignment horizontal="left" vertical="center" wrapText="1" indent="1"/>
      <protection/>
    </xf>
    <xf numFmtId="177" fontId="25" fillId="0" borderId="13" xfId="47" applyNumberFormat="1" applyFont="1" applyBorder="1" applyAlignment="1">
      <alignment vertical="center" wrapText="1"/>
      <protection/>
    </xf>
    <xf numFmtId="0" fontId="25" fillId="0" borderId="13" xfId="15" applyFont="1" applyBorder="1" applyAlignment="1">
      <alignment horizontal="left" vertical="center"/>
      <protection/>
    </xf>
    <xf numFmtId="0" fontId="25" fillId="0" borderId="13" xfId="15" applyFont="1" applyBorder="1" applyAlignment="1">
      <alignment vertical="center"/>
      <protection/>
    </xf>
    <xf numFmtId="0" fontId="25" fillId="0" borderId="13" xfId="15" applyFont="1" applyBorder="1" applyAlignment="1">
      <alignment vertical="center" wrapText="1"/>
      <protection/>
    </xf>
    <xf numFmtId="176" fontId="3" fillId="0" borderId="13" xfId="23" applyNumberFormat="1" applyFont="1" applyFill="1" applyBorder="1" applyAlignment="1" applyProtection="1">
      <alignment horizontal="right" vertical="center"/>
      <protection/>
    </xf>
    <xf numFmtId="176" fontId="4" fillId="0" borderId="13" xfId="23" applyNumberFormat="1" applyFont="1" applyBorder="1" applyAlignment="1">
      <alignment horizontal="right" vertical="center"/>
    </xf>
    <xf numFmtId="176" fontId="4" fillId="0" borderId="14" xfId="23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25" fillId="24" borderId="13" xfId="0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5" fillId="24" borderId="13" xfId="0" applyFont="1" applyFill="1" applyBorder="1" applyAlignment="1">
      <alignment horizontal="right" vertical="center"/>
    </xf>
    <xf numFmtId="0" fontId="25" fillId="0" borderId="13" xfId="55" applyFont="1" applyBorder="1" applyAlignment="1">
      <alignment horizontal="left" vertical="center"/>
      <protection/>
    </xf>
    <xf numFmtId="177" fontId="25" fillId="0" borderId="13" xfId="47" applyNumberFormat="1" applyFont="1" applyBorder="1" applyAlignment="1">
      <alignment horizontal="right" vertical="center" wrapText="1"/>
      <protection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177" fontId="25" fillId="0" borderId="14" xfId="47" applyNumberFormat="1" applyFont="1" applyBorder="1" applyAlignment="1">
      <alignment horizontal="right" vertical="center" wrapText="1"/>
      <protection/>
    </xf>
    <xf numFmtId="0" fontId="25" fillId="0" borderId="14" xfId="55" applyFont="1" applyBorder="1" applyAlignment="1">
      <alignment horizontal="left" vertical="center"/>
      <protection/>
    </xf>
    <xf numFmtId="1" fontId="25" fillId="0" borderId="13" xfId="72" applyNumberFormat="1" applyFont="1" applyBorder="1" applyAlignment="1">
      <alignment vertical="center"/>
      <protection/>
    </xf>
    <xf numFmtId="0" fontId="3" fillId="0" borderId="13" xfId="70" applyFont="1" applyFill="1" applyBorder="1" applyAlignment="1">
      <alignment vertical="center"/>
      <protection/>
    </xf>
    <xf numFmtId="0" fontId="3" fillId="0" borderId="13" xfId="0" applyFont="1" applyBorder="1" applyAlignment="1">
      <alignment horizontal="left" vertical="center" indent="1"/>
    </xf>
    <xf numFmtId="0" fontId="3" fillId="0" borderId="13" xfId="70" applyFont="1" applyFill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176" fontId="4" fillId="0" borderId="13" xfId="23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</cellXfs>
  <cellStyles count="60">
    <cellStyle name="Normal" xfId="0"/>
    <cellStyle name="常规_报告附表1-7（2011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Book1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Book3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2010-01-15_171424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差_复件 省级预算调整方案（草案）5.25(十四次常委会文件五附件）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_09年10月报表--印刷" xfId="72"/>
    <cellStyle name="好_复件 省级预算调整方案（草案）5.25(十四次常委会文件五附件）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Zeros="0" tabSelected="1" zoomScaleSheetLayoutView="70" workbookViewId="0" topLeftCell="A1">
      <selection activeCell="G32" sqref="G32"/>
    </sheetView>
  </sheetViews>
  <sheetFormatPr defaultColWidth="9.00390625" defaultRowHeight="14.25"/>
  <cols>
    <col min="1" max="1" width="37.875" style="1" customWidth="1"/>
    <col min="2" max="4" width="14.75390625" style="1" customWidth="1"/>
    <col min="5" max="5" width="40.625" style="4" customWidth="1"/>
    <col min="6" max="6" width="15.875" style="1" customWidth="1"/>
    <col min="7" max="7" width="15.25390625" style="1" customWidth="1"/>
    <col min="8" max="8" width="16.375" style="1" customWidth="1"/>
    <col min="9" max="16384" width="9.00390625" style="1" customWidth="1"/>
  </cols>
  <sheetData>
    <row r="1" spans="1:8" ht="37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1" customHeight="1">
      <c r="A2" s="4"/>
      <c r="B2" s="4"/>
      <c r="C2" s="4"/>
      <c r="D2" s="4"/>
      <c r="F2" s="4"/>
      <c r="G2" s="4"/>
      <c r="H2" s="5" t="s">
        <v>1</v>
      </c>
    </row>
    <row r="3" spans="1:8" ht="21" customHeight="1">
      <c r="A3" s="6" t="s">
        <v>2</v>
      </c>
      <c r="B3" s="7"/>
      <c r="C3" s="7"/>
      <c r="D3" s="8"/>
      <c r="E3" s="6" t="s">
        <v>3</v>
      </c>
      <c r="F3" s="7"/>
      <c r="G3" s="7"/>
      <c r="H3" s="8"/>
    </row>
    <row r="4" spans="1:8" ht="21" customHeight="1">
      <c r="A4" s="9" t="s">
        <v>4</v>
      </c>
      <c r="B4" s="10" t="s">
        <v>5</v>
      </c>
      <c r="C4" s="10" t="s">
        <v>6</v>
      </c>
      <c r="D4" s="9" t="s">
        <v>7</v>
      </c>
      <c r="E4" s="11" t="s">
        <v>4</v>
      </c>
      <c r="F4" s="10" t="s">
        <v>5</v>
      </c>
      <c r="G4" s="10" t="s">
        <v>6</v>
      </c>
      <c r="H4" s="9" t="s">
        <v>7</v>
      </c>
    </row>
    <row r="5" spans="1:8" ht="21" customHeight="1">
      <c r="A5" s="15" t="s">
        <v>8</v>
      </c>
      <c r="B5" s="29">
        <f>SUM(B6:B18)</f>
        <v>77600</v>
      </c>
      <c r="C5" s="29">
        <f>SUM(C6:C18)</f>
        <v>0</v>
      </c>
      <c r="D5" s="29">
        <f>SUM(D6:D18)</f>
        <v>77600</v>
      </c>
      <c r="E5" s="30" t="s">
        <v>9</v>
      </c>
      <c r="F5" s="31">
        <v>25509</v>
      </c>
      <c r="G5" s="31">
        <v>788</v>
      </c>
      <c r="H5" s="31">
        <f aca="true" t="shared" si="0" ref="H5:H24">F5+G5</f>
        <v>26297</v>
      </c>
    </row>
    <row r="6" spans="1:8" ht="21" customHeight="1">
      <c r="A6" s="32" t="s">
        <v>10</v>
      </c>
      <c r="B6" s="33">
        <v>36400</v>
      </c>
      <c r="C6" s="33"/>
      <c r="D6" s="26">
        <f aca="true" t="shared" si="1" ref="D6:D18">B6+C6</f>
        <v>36400</v>
      </c>
      <c r="E6" s="30" t="s">
        <v>11</v>
      </c>
      <c r="F6" s="31">
        <v>15577</v>
      </c>
      <c r="G6" s="31">
        <v>2963</v>
      </c>
      <c r="H6" s="31">
        <f t="shared" si="0"/>
        <v>18540</v>
      </c>
    </row>
    <row r="7" spans="1:8" ht="21" customHeight="1">
      <c r="A7" s="32" t="s">
        <v>12</v>
      </c>
      <c r="B7" s="33">
        <v>9100</v>
      </c>
      <c r="C7" s="33"/>
      <c r="D7" s="26">
        <f t="shared" si="1"/>
        <v>9100</v>
      </c>
      <c r="E7" s="30" t="s">
        <v>13</v>
      </c>
      <c r="F7" s="31">
        <v>73916</v>
      </c>
      <c r="G7" s="31">
        <v>8781</v>
      </c>
      <c r="H7" s="31">
        <f t="shared" si="0"/>
        <v>82697</v>
      </c>
    </row>
    <row r="8" spans="1:8" ht="21" customHeight="1">
      <c r="A8" s="32" t="s">
        <v>14</v>
      </c>
      <c r="B8" s="33">
        <v>2500</v>
      </c>
      <c r="C8" s="33"/>
      <c r="D8" s="26">
        <f t="shared" si="1"/>
        <v>2500</v>
      </c>
      <c r="E8" s="30" t="s">
        <v>15</v>
      </c>
      <c r="F8" s="31">
        <v>3095</v>
      </c>
      <c r="G8" s="31">
        <v>343</v>
      </c>
      <c r="H8" s="31">
        <f t="shared" si="0"/>
        <v>3438</v>
      </c>
    </row>
    <row r="9" spans="1:8" ht="21" customHeight="1">
      <c r="A9" s="32" t="s">
        <v>16</v>
      </c>
      <c r="B9" s="33">
        <v>600</v>
      </c>
      <c r="C9" s="33"/>
      <c r="D9" s="26">
        <f t="shared" si="1"/>
        <v>600</v>
      </c>
      <c r="E9" s="30" t="s">
        <v>17</v>
      </c>
      <c r="F9" s="31">
        <v>3232</v>
      </c>
      <c r="G9" s="31">
        <v>659</v>
      </c>
      <c r="H9" s="31">
        <f t="shared" si="0"/>
        <v>3891</v>
      </c>
    </row>
    <row r="10" spans="1:8" ht="21" customHeight="1">
      <c r="A10" s="32" t="s">
        <v>18</v>
      </c>
      <c r="B10" s="33">
        <v>3000</v>
      </c>
      <c r="C10" s="33"/>
      <c r="D10" s="26">
        <f t="shared" si="1"/>
        <v>3000</v>
      </c>
      <c r="E10" s="30" t="s">
        <v>19</v>
      </c>
      <c r="F10" s="31">
        <v>28295</v>
      </c>
      <c r="G10" s="31">
        <v>2932</v>
      </c>
      <c r="H10" s="31">
        <f t="shared" si="0"/>
        <v>31227</v>
      </c>
    </row>
    <row r="11" spans="1:8" ht="21" customHeight="1">
      <c r="A11" s="32" t="s">
        <v>20</v>
      </c>
      <c r="B11" s="33">
        <v>1580</v>
      </c>
      <c r="C11" s="33"/>
      <c r="D11" s="26">
        <f t="shared" si="1"/>
        <v>1580</v>
      </c>
      <c r="E11" s="30" t="s">
        <v>21</v>
      </c>
      <c r="F11" s="31">
        <v>37267</v>
      </c>
      <c r="G11" s="31">
        <v>1586</v>
      </c>
      <c r="H11" s="31">
        <f t="shared" si="0"/>
        <v>38853</v>
      </c>
    </row>
    <row r="12" spans="1:8" ht="21" customHeight="1">
      <c r="A12" s="32" t="s">
        <v>22</v>
      </c>
      <c r="B12" s="33">
        <v>1000</v>
      </c>
      <c r="C12" s="33"/>
      <c r="D12" s="26">
        <f t="shared" si="1"/>
        <v>1000</v>
      </c>
      <c r="E12" s="30" t="s">
        <v>23</v>
      </c>
      <c r="F12" s="31">
        <v>8574</v>
      </c>
      <c r="G12" s="31">
        <v>6143</v>
      </c>
      <c r="H12" s="31">
        <f t="shared" si="0"/>
        <v>14717</v>
      </c>
    </row>
    <row r="13" spans="1:8" ht="21" customHeight="1">
      <c r="A13" s="32" t="s">
        <v>24</v>
      </c>
      <c r="B13" s="33">
        <v>2570</v>
      </c>
      <c r="C13" s="33"/>
      <c r="D13" s="26">
        <f t="shared" si="1"/>
        <v>2570</v>
      </c>
      <c r="E13" s="30" t="s">
        <v>25</v>
      </c>
      <c r="F13" s="31">
        <v>4207</v>
      </c>
      <c r="G13" s="31">
        <v>7349</v>
      </c>
      <c r="H13" s="31">
        <f t="shared" si="0"/>
        <v>11556</v>
      </c>
    </row>
    <row r="14" spans="1:8" ht="21" customHeight="1">
      <c r="A14" s="32" t="s">
        <v>26</v>
      </c>
      <c r="B14" s="33">
        <v>1550</v>
      </c>
      <c r="C14" s="33"/>
      <c r="D14" s="26">
        <f t="shared" si="1"/>
        <v>1550</v>
      </c>
      <c r="E14" s="30" t="s">
        <v>27</v>
      </c>
      <c r="F14" s="31">
        <v>31042</v>
      </c>
      <c r="G14" s="31">
        <v>11225</v>
      </c>
      <c r="H14" s="31">
        <f t="shared" si="0"/>
        <v>42267</v>
      </c>
    </row>
    <row r="15" spans="1:8" ht="21" customHeight="1">
      <c r="A15" s="32" t="s">
        <v>28</v>
      </c>
      <c r="B15" s="33">
        <v>9500</v>
      </c>
      <c r="C15" s="33"/>
      <c r="D15" s="26">
        <f t="shared" si="1"/>
        <v>9500</v>
      </c>
      <c r="E15" s="30" t="s">
        <v>29</v>
      </c>
      <c r="F15" s="31">
        <v>4402</v>
      </c>
      <c r="G15" s="31">
        <v>10903</v>
      </c>
      <c r="H15" s="31">
        <f t="shared" si="0"/>
        <v>15305</v>
      </c>
    </row>
    <row r="16" spans="1:8" ht="21" customHeight="1">
      <c r="A16" s="32" t="s">
        <v>30</v>
      </c>
      <c r="B16" s="33">
        <v>2000</v>
      </c>
      <c r="C16" s="33"/>
      <c r="D16" s="26">
        <f t="shared" si="1"/>
        <v>2000</v>
      </c>
      <c r="E16" s="30" t="s">
        <v>31</v>
      </c>
      <c r="F16" s="31">
        <v>4978</v>
      </c>
      <c r="G16" s="31">
        <v>6630</v>
      </c>
      <c r="H16" s="31">
        <f t="shared" si="0"/>
        <v>11608</v>
      </c>
    </row>
    <row r="17" spans="1:8" ht="21" customHeight="1">
      <c r="A17" s="32" t="s">
        <v>32</v>
      </c>
      <c r="B17" s="33">
        <v>6000</v>
      </c>
      <c r="C17" s="33"/>
      <c r="D17" s="26">
        <f t="shared" si="1"/>
        <v>6000</v>
      </c>
      <c r="E17" s="30" t="s">
        <v>33</v>
      </c>
      <c r="F17" s="31">
        <v>737</v>
      </c>
      <c r="G17" s="31">
        <v>647</v>
      </c>
      <c r="H17" s="31">
        <f t="shared" si="0"/>
        <v>1384</v>
      </c>
    </row>
    <row r="18" spans="1:8" ht="21" customHeight="1">
      <c r="A18" s="32" t="s">
        <v>34</v>
      </c>
      <c r="B18" s="33">
        <v>1800</v>
      </c>
      <c r="C18" s="33"/>
      <c r="D18" s="26">
        <f t="shared" si="1"/>
        <v>1800</v>
      </c>
      <c r="E18" s="30" t="s">
        <v>35</v>
      </c>
      <c r="F18" s="31">
        <v>2213</v>
      </c>
      <c r="G18" s="31">
        <v>10</v>
      </c>
      <c r="H18" s="31">
        <f t="shared" si="0"/>
        <v>2223</v>
      </c>
    </row>
    <row r="19" spans="1:8" ht="21" customHeight="1">
      <c r="A19" s="15" t="s">
        <v>36</v>
      </c>
      <c r="B19" s="16">
        <f>SUM(B20:B25)</f>
        <v>30550</v>
      </c>
      <c r="C19" s="16">
        <f>SUM(C20:C25)</f>
        <v>0</v>
      </c>
      <c r="D19" s="16">
        <f>SUM(D20:D25)</f>
        <v>30550</v>
      </c>
      <c r="E19" s="30" t="s">
        <v>37</v>
      </c>
      <c r="F19" s="31">
        <v>3328</v>
      </c>
      <c r="G19" s="31"/>
      <c r="H19" s="31">
        <f t="shared" si="0"/>
        <v>3328</v>
      </c>
    </row>
    <row r="20" spans="1:8" ht="21" customHeight="1">
      <c r="A20" s="32" t="s">
        <v>38</v>
      </c>
      <c r="B20" s="33">
        <v>3564</v>
      </c>
      <c r="C20" s="33"/>
      <c r="D20" s="26">
        <f aca="true" t="shared" si="2" ref="D20:D25">B20+C20</f>
        <v>3564</v>
      </c>
      <c r="E20" s="30" t="s">
        <v>39</v>
      </c>
      <c r="F20" s="31">
        <v>1379</v>
      </c>
      <c r="G20" s="31">
        <v>137</v>
      </c>
      <c r="H20" s="31">
        <f t="shared" si="0"/>
        <v>1516</v>
      </c>
    </row>
    <row r="21" spans="1:8" ht="21" customHeight="1">
      <c r="A21" s="32" t="s">
        <v>40</v>
      </c>
      <c r="B21" s="33">
        <v>1947</v>
      </c>
      <c r="C21" s="33"/>
      <c r="D21" s="26">
        <f t="shared" si="2"/>
        <v>1947</v>
      </c>
      <c r="E21" s="30" t="s">
        <v>41</v>
      </c>
      <c r="F21" s="34">
        <v>720</v>
      </c>
      <c r="G21" s="34"/>
      <c r="H21" s="31">
        <f t="shared" si="0"/>
        <v>720</v>
      </c>
    </row>
    <row r="22" spans="1:8" ht="21" customHeight="1">
      <c r="A22" s="32" t="s">
        <v>42</v>
      </c>
      <c r="B22" s="33">
        <v>21533</v>
      </c>
      <c r="C22" s="33"/>
      <c r="D22" s="26">
        <f t="shared" si="2"/>
        <v>21533</v>
      </c>
      <c r="E22" s="35" t="s">
        <v>43</v>
      </c>
      <c r="F22" s="34">
        <v>3500</v>
      </c>
      <c r="G22" s="34"/>
      <c r="H22" s="31">
        <f t="shared" si="0"/>
        <v>3500</v>
      </c>
    </row>
    <row r="23" spans="1:8" ht="21" customHeight="1">
      <c r="A23" s="32" t="s">
        <v>44</v>
      </c>
      <c r="B23" s="33"/>
      <c r="C23" s="33"/>
      <c r="D23" s="26">
        <f t="shared" si="2"/>
        <v>0</v>
      </c>
      <c r="E23" s="30" t="s">
        <v>45</v>
      </c>
      <c r="F23" s="31">
        <v>5763</v>
      </c>
      <c r="G23" s="31"/>
      <c r="H23" s="31">
        <f t="shared" si="0"/>
        <v>5763</v>
      </c>
    </row>
    <row r="24" spans="1:8" ht="21" customHeight="1">
      <c r="A24" s="32" t="s">
        <v>46</v>
      </c>
      <c r="B24" s="33">
        <v>3297</v>
      </c>
      <c r="C24" s="33"/>
      <c r="D24" s="26">
        <f t="shared" si="2"/>
        <v>3297</v>
      </c>
      <c r="E24" s="30" t="s">
        <v>47</v>
      </c>
      <c r="F24" s="31">
        <v>100</v>
      </c>
      <c r="G24" s="31">
        <v>1890</v>
      </c>
      <c r="H24" s="31">
        <f t="shared" si="0"/>
        <v>1990</v>
      </c>
    </row>
    <row r="25" spans="1:8" ht="21" customHeight="1">
      <c r="A25" s="36" t="s">
        <v>48</v>
      </c>
      <c r="B25" s="33">
        <v>209</v>
      </c>
      <c r="C25" s="33"/>
      <c r="D25" s="26">
        <f t="shared" si="2"/>
        <v>209</v>
      </c>
      <c r="E25" s="37"/>
      <c r="F25" s="16"/>
      <c r="G25" s="22"/>
      <c r="H25" s="16"/>
    </row>
    <row r="26" spans="1:8" ht="21" customHeight="1">
      <c r="A26" s="38"/>
      <c r="B26" s="16"/>
      <c r="C26" s="16"/>
      <c r="D26" s="16"/>
      <c r="E26" s="39"/>
      <c r="F26" s="16"/>
      <c r="G26" s="22"/>
      <c r="H26" s="16"/>
    </row>
    <row r="27" spans="1:8" ht="21" customHeight="1">
      <c r="A27" s="40"/>
      <c r="B27" s="16"/>
      <c r="C27" s="16"/>
      <c r="D27" s="16"/>
      <c r="E27" s="25"/>
      <c r="F27" s="16"/>
      <c r="G27" s="22"/>
      <c r="H27" s="16"/>
    </row>
    <row r="28" spans="1:8" ht="21" customHeight="1">
      <c r="A28" s="9" t="s">
        <v>49</v>
      </c>
      <c r="B28" s="23">
        <f>B5+B19</f>
        <v>108150</v>
      </c>
      <c r="C28" s="23">
        <f>C5+C19</f>
        <v>0</v>
      </c>
      <c r="D28" s="23">
        <f>D5+D19</f>
        <v>108150</v>
      </c>
      <c r="E28" s="9" t="s">
        <v>50</v>
      </c>
      <c r="F28" s="41">
        <f>SUM(F5:F27)</f>
        <v>257834</v>
      </c>
      <c r="G28" s="41">
        <f>SUM(G5:G27)</f>
        <v>62986</v>
      </c>
      <c r="H28" s="41">
        <f>SUM(H5:H27)</f>
        <v>320820</v>
      </c>
    </row>
    <row r="29" spans="1:8" ht="21" customHeight="1">
      <c r="A29" s="25" t="s">
        <v>51</v>
      </c>
      <c r="B29" s="16">
        <v>149684</v>
      </c>
      <c r="C29" s="16">
        <v>29518</v>
      </c>
      <c r="D29" s="26">
        <f>B29+C29</f>
        <v>179202</v>
      </c>
      <c r="E29" s="30" t="s">
        <v>52</v>
      </c>
      <c r="F29" s="16"/>
      <c r="G29" s="31"/>
      <c r="H29" s="31">
        <f>F29+G29</f>
        <v>0</v>
      </c>
    </row>
    <row r="30" spans="1:8" ht="21" customHeight="1">
      <c r="A30" s="36" t="s">
        <v>53</v>
      </c>
      <c r="B30" s="16"/>
      <c r="C30" s="33">
        <v>33468</v>
      </c>
      <c r="D30" s="26">
        <f>B30+C30</f>
        <v>33468</v>
      </c>
      <c r="E30" s="42"/>
      <c r="F30" s="16"/>
      <c r="G30" s="16"/>
      <c r="H30" s="16"/>
    </row>
    <row r="31" spans="1:8" ht="21" customHeight="1">
      <c r="A31" s="25"/>
      <c r="B31" s="43"/>
      <c r="C31" s="43"/>
      <c r="D31" s="43"/>
      <c r="E31" s="15"/>
      <c r="F31" s="16"/>
      <c r="G31" s="16"/>
      <c r="H31" s="16"/>
    </row>
    <row r="32" spans="1:8" ht="21" customHeight="1">
      <c r="A32" s="9" t="s">
        <v>54</v>
      </c>
      <c r="B32" s="44">
        <f>SUM(B28:B31)</f>
        <v>257834</v>
      </c>
      <c r="C32" s="44">
        <f>SUM(C28:C31)</f>
        <v>62986</v>
      </c>
      <c r="D32" s="44">
        <f>SUM(D28:D31)</f>
        <v>320820</v>
      </c>
      <c r="E32" s="9" t="s">
        <v>55</v>
      </c>
      <c r="F32" s="23">
        <f>SUM(F28:F31)</f>
        <v>257834</v>
      </c>
      <c r="G32" s="23">
        <f>SUM(G28:G31)</f>
        <v>62986</v>
      </c>
      <c r="H32" s="23">
        <f>SUM(H28:H31)</f>
        <v>320820</v>
      </c>
    </row>
    <row r="33" spans="6:8" ht="21" customHeight="1">
      <c r="F33" s="27"/>
      <c r="G33" s="27"/>
      <c r="H33" s="27"/>
    </row>
    <row r="34" ht="21" customHeight="1">
      <c r="F34" s="27"/>
    </row>
    <row r="35" spans="7:8" ht="21" customHeight="1">
      <c r="G35" s="45"/>
      <c r="H35" s="27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3">
    <mergeCell ref="A1:H1"/>
    <mergeCell ref="A3:D3"/>
    <mergeCell ref="E3:H3"/>
  </mergeCells>
  <printOptions horizontalCentered="1"/>
  <pageMargins left="0.7083333333333334" right="0.7083333333333334" top="0.3145833333333333" bottom="0.5395833333333333" header="0.15694444444444444" footer="0.569444444444444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85" zoomScaleNormal="85" zoomScaleSheetLayoutView="85" workbookViewId="0" topLeftCell="A1">
      <selection activeCell="G22" sqref="G22"/>
    </sheetView>
  </sheetViews>
  <sheetFormatPr defaultColWidth="9.00390625" defaultRowHeight="14.25"/>
  <cols>
    <col min="1" max="1" width="43.50390625" style="1" customWidth="1"/>
    <col min="2" max="4" width="12.00390625" style="1" customWidth="1"/>
    <col min="5" max="5" width="57.875" style="1" customWidth="1"/>
    <col min="6" max="6" width="10.75390625" style="1" customWidth="1"/>
    <col min="7" max="7" width="12.00390625" style="1" customWidth="1"/>
    <col min="8" max="8" width="11.625" style="1" customWidth="1"/>
    <col min="9" max="9" width="13.875" style="1" bestFit="1" customWidth="1"/>
    <col min="10" max="16384" width="9.00390625" style="1" customWidth="1"/>
  </cols>
  <sheetData>
    <row r="1" ht="28.5" customHeight="1">
      <c r="A1" s="2"/>
    </row>
    <row r="2" spans="1:8" ht="37.5" customHeight="1">
      <c r="A2" s="3" t="s">
        <v>56</v>
      </c>
      <c r="B2" s="3"/>
      <c r="C2" s="3"/>
      <c r="D2" s="3"/>
      <c r="E2" s="3"/>
      <c r="F2" s="3"/>
      <c r="G2" s="3"/>
      <c r="H2" s="3"/>
    </row>
    <row r="3" spans="1:8" ht="21" customHeight="1">
      <c r="A3" s="4"/>
      <c r="B3" s="4"/>
      <c r="C3" s="4"/>
      <c r="D3" s="4"/>
      <c r="E3" s="4"/>
      <c r="F3" s="4"/>
      <c r="G3" s="4"/>
      <c r="H3" s="5" t="s">
        <v>1</v>
      </c>
    </row>
    <row r="4" spans="1:8" ht="21" customHeight="1">
      <c r="A4" s="6" t="s">
        <v>2</v>
      </c>
      <c r="B4" s="7"/>
      <c r="C4" s="7"/>
      <c r="D4" s="8"/>
      <c r="E4" s="6" t="s">
        <v>3</v>
      </c>
      <c r="F4" s="7"/>
      <c r="G4" s="7"/>
      <c r="H4" s="8"/>
    </row>
    <row r="5" spans="1:8" ht="21" customHeight="1">
      <c r="A5" s="9" t="s">
        <v>4</v>
      </c>
      <c r="B5" s="10" t="s">
        <v>5</v>
      </c>
      <c r="C5" s="10" t="s">
        <v>6</v>
      </c>
      <c r="D5" s="9" t="s">
        <v>7</v>
      </c>
      <c r="E5" s="11" t="s">
        <v>4</v>
      </c>
      <c r="F5" s="10" t="s">
        <v>5</v>
      </c>
      <c r="G5" s="10" t="s">
        <v>6</v>
      </c>
      <c r="H5" s="9" t="s">
        <v>7</v>
      </c>
    </row>
    <row r="6" spans="1:9" ht="24.75" customHeight="1">
      <c r="A6" s="12" t="s">
        <v>57</v>
      </c>
      <c r="B6" s="13">
        <v>60000</v>
      </c>
      <c r="C6" s="13">
        <v>19729</v>
      </c>
      <c r="D6" s="14">
        <f>B6+C6</f>
        <v>79729</v>
      </c>
      <c r="E6" s="15" t="s">
        <v>58</v>
      </c>
      <c r="F6" s="16">
        <f>SUM(F7:F11)</f>
        <v>94052</v>
      </c>
      <c r="G6" s="16">
        <f>SUM(G7:G11)</f>
        <v>58982</v>
      </c>
      <c r="H6" s="16">
        <f>SUM(H7:H11)</f>
        <v>153034</v>
      </c>
      <c r="I6" s="27"/>
    </row>
    <row r="7" spans="1:9" ht="36.75" customHeight="1">
      <c r="A7" s="12" t="s">
        <v>59</v>
      </c>
      <c r="B7" s="13">
        <v>500</v>
      </c>
      <c r="C7" s="13">
        <v>55</v>
      </c>
      <c r="D7" s="14">
        <f>B7+C7</f>
        <v>555</v>
      </c>
      <c r="E7" s="17" t="s">
        <v>60</v>
      </c>
      <c r="F7" s="18">
        <v>93377</v>
      </c>
      <c r="G7" s="18">
        <v>19729</v>
      </c>
      <c r="H7" s="18">
        <f aca="true" t="shared" si="0" ref="H7:H14">F7+G7</f>
        <v>113106</v>
      </c>
      <c r="I7" s="27"/>
    </row>
    <row r="8" spans="1:9" ht="24.75" customHeight="1">
      <c r="A8" s="12" t="s">
        <v>61</v>
      </c>
      <c r="B8" s="13">
        <v>180</v>
      </c>
      <c r="C8" s="13">
        <v>-5</v>
      </c>
      <c r="D8" s="14">
        <f>B8+C8</f>
        <v>175</v>
      </c>
      <c r="E8" s="12" t="s">
        <v>62</v>
      </c>
      <c r="F8" s="18">
        <v>500</v>
      </c>
      <c r="G8" s="18">
        <v>55</v>
      </c>
      <c r="H8" s="18">
        <f t="shared" si="0"/>
        <v>555</v>
      </c>
      <c r="I8" s="27"/>
    </row>
    <row r="9" spans="1:9" ht="24.75" customHeight="1">
      <c r="A9" s="12"/>
      <c r="B9" s="13"/>
      <c r="C9" s="13"/>
      <c r="D9" s="14"/>
      <c r="E9" s="17" t="s">
        <v>63</v>
      </c>
      <c r="F9" s="18"/>
      <c r="G9" s="18">
        <v>39200</v>
      </c>
      <c r="H9" s="18">
        <f t="shared" si="0"/>
        <v>39200</v>
      </c>
      <c r="I9" s="27"/>
    </row>
    <row r="10" spans="1:9" ht="24.75" customHeight="1">
      <c r="A10" s="15"/>
      <c r="B10" s="16"/>
      <c r="C10" s="16"/>
      <c r="D10" s="16"/>
      <c r="E10" s="12" t="s">
        <v>64</v>
      </c>
      <c r="F10" s="18"/>
      <c r="G10" s="18"/>
      <c r="H10" s="18">
        <f t="shared" si="0"/>
        <v>0</v>
      </c>
      <c r="I10" s="27"/>
    </row>
    <row r="11" spans="1:9" ht="24.75" customHeight="1">
      <c r="A11" s="15"/>
      <c r="B11" s="16"/>
      <c r="C11" s="16"/>
      <c r="D11" s="16"/>
      <c r="E11" s="12" t="s">
        <v>65</v>
      </c>
      <c r="F11" s="18">
        <v>175</v>
      </c>
      <c r="G11" s="18">
        <v>-2</v>
      </c>
      <c r="H11" s="18">
        <f t="shared" si="0"/>
        <v>173</v>
      </c>
      <c r="I11" s="27"/>
    </row>
    <row r="12" spans="1:9" ht="24.75" customHeight="1">
      <c r="A12" s="15"/>
      <c r="B12" s="16"/>
      <c r="C12" s="16"/>
      <c r="D12" s="16"/>
      <c r="E12" s="19" t="s">
        <v>66</v>
      </c>
      <c r="F12" s="18"/>
      <c r="G12" s="18"/>
      <c r="H12" s="18"/>
      <c r="I12" s="27"/>
    </row>
    <row r="13" spans="1:9" ht="24.75" customHeight="1">
      <c r="A13" s="15"/>
      <c r="B13" s="16"/>
      <c r="C13" s="16"/>
      <c r="D13" s="16"/>
      <c r="E13" s="20" t="s">
        <v>67</v>
      </c>
      <c r="F13" s="18">
        <f>SUM(F14:F14)</f>
        <v>5</v>
      </c>
      <c r="G13" s="18">
        <f>SUM(G14:G14)</f>
        <v>-3</v>
      </c>
      <c r="H13" s="18">
        <f t="shared" si="0"/>
        <v>2</v>
      </c>
      <c r="I13" s="27"/>
    </row>
    <row r="14" spans="1:9" ht="24.75" customHeight="1">
      <c r="A14" s="15"/>
      <c r="B14" s="16"/>
      <c r="C14" s="16"/>
      <c r="D14" s="16"/>
      <c r="E14" s="21" t="s">
        <v>68</v>
      </c>
      <c r="F14" s="18">
        <v>5</v>
      </c>
      <c r="G14" s="18">
        <v>-3</v>
      </c>
      <c r="H14" s="18">
        <f t="shared" si="0"/>
        <v>2</v>
      </c>
      <c r="I14" s="27"/>
    </row>
    <row r="15" spans="1:9" ht="24.75" customHeight="1">
      <c r="A15" s="15"/>
      <c r="B15" s="16"/>
      <c r="C15" s="16"/>
      <c r="D15" s="16"/>
      <c r="E15" s="15"/>
      <c r="F15" s="16"/>
      <c r="G15" s="22"/>
      <c r="H15" s="16"/>
      <c r="I15" s="27"/>
    </row>
    <row r="16" spans="1:9" ht="24.75" customHeight="1">
      <c r="A16" s="9" t="s">
        <v>69</v>
      </c>
      <c r="B16" s="23">
        <f>SUM(B6:B15)</f>
        <v>60680</v>
      </c>
      <c r="C16" s="23">
        <f>SUM(C6:C15)</f>
        <v>19779</v>
      </c>
      <c r="D16" s="23">
        <f>SUM(D6:D15)</f>
        <v>80459</v>
      </c>
      <c r="E16" s="9" t="s">
        <v>70</v>
      </c>
      <c r="F16" s="24">
        <f>F6+F12+F13</f>
        <v>94057</v>
      </c>
      <c r="G16" s="24">
        <f>G6+G12+G13</f>
        <v>58979</v>
      </c>
      <c r="H16" s="24">
        <f>H6+H12+H13</f>
        <v>153036</v>
      </c>
      <c r="I16" s="27"/>
    </row>
    <row r="17" spans="1:8" ht="24.75" customHeight="1">
      <c r="A17" s="25" t="s">
        <v>71</v>
      </c>
      <c r="B17" s="16"/>
      <c r="C17" s="18">
        <v>39200</v>
      </c>
      <c r="D17" s="26">
        <f>B17+C17</f>
        <v>39200</v>
      </c>
      <c r="E17" s="25" t="s">
        <v>72</v>
      </c>
      <c r="F17" s="18"/>
      <c r="G17" s="18"/>
      <c r="H17" s="18">
        <f>F17+G17</f>
        <v>0</v>
      </c>
    </row>
    <row r="18" spans="1:8" ht="24.75" customHeight="1">
      <c r="A18" s="15" t="s">
        <v>73</v>
      </c>
      <c r="B18" s="15">
        <v>33377</v>
      </c>
      <c r="C18" s="15"/>
      <c r="D18" s="26">
        <f>B18+C18</f>
        <v>33377</v>
      </c>
      <c r="E18" s="25"/>
      <c r="F18" s="16"/>
      <c r="G18" s="16"/>
      <c r="H18" s="16"/>
    </row>
    <row r="19" spans="1:8" ht="24.75" customHeight="1">
      <c r="A19" s="9" t="s">
        <v>74</v>
      </c>
      <c r="B19" s="23">
        <f>B16+B17+B18</f>
        <v>94057</v>
      </c>
      <c r="C19" s="23">
        <f>C16+C17+C18</f>
        <v>58979</v>
      </c>
      <c r="D19" s="23">
        <f>D16+D17+D18</f>
        <v>153036</v>
      </c>
      <c r="E19" s="9" t="s">
        <v>75</v>
      </c>
      <c r="F19" s="23">
        <f aca="true" t="shared" si="1" ref="C19:H19">F16+F17</f>
        <v>94057</v>
      </c>
      <c r="G19" s="23">
        <f t="shared" si="1"/>
        <v>58979</v>
      </c>
      <c r="H19" s="23">
        <f t="shared" si="1"/>
        <v>153036</v>
      </c>
    </row>
    <row r="20" spans="6:8" ht="14.25">
      <c r="F20" s="27"/>
      <c r="G20" s="27"/>
      <c r="H20" s="27"/>
    </row>
    <row r="21" ht="14.25">
      <c r="F21" s="27"/>
    </row>
    <row r="22" ht="14.25">
      <c r="H22" s="27"/>
    </row>
    <row r="25" ht="14.25">
      <c r="I25" s="27"/>
    </row>
    <row r="71" ht="14.25">
      <c r="G71" s="1">
        <f>C70-G70</f>
        <v>0</v>
      </c>
    </row>
  </sheetData>
  <sheetProtection/>
  <mergeCells count="3">
    <mergeCell ref="A2:H2"/>
    <mergeCell ref="A4:D4"/>
    <mergeCell ref="E4:H4"/>
  </mergeCells>
  <printOptions horizontalCentered="1"/>
  <pageMargins left="0.7083333333333334" right="0.7083333333333334" top="0.3145833333333333" bottom="0.5395833333333333" header="0.15694444444444444" footer="0.569444444444444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王鹏</cp:lastModifiedBy>
  <cp:lastPrinted>2019-11-22T03:37:23Z</cp:lastPrinted>
  <dcterms:created xsi:type="dcterms:W3CDTF">1996-12-17T01:32:42Z</dcterms:created>
  <dcterms:modified xsi:type="dcterms:W3CDTF">2019-12-17T10:56:23Z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