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<sst xmlns="http://schemas.openxmlformats.org/spreadsheetml/2006/main" count="287" uniqueCount="209">
  <si>
    <t>附件1：</t>
  </si>
  <si>
    <t>内乡县2016年统筹整合财政涉农资金汇总表</t>
  </si>
  <si>
    <t xml:space="preserve">    单位：万元</t>
  </si>
  <si>
    <t>序号</t>
  </si>
  <si>
    <t>专项资金名称</t>
  </si>
  <si>
    <t>资金文号</t>
  </si>
  <si>
    <t>总计</t>
  </si>
  <si>
    <t>2016年度资金</t>
  </si>
  <si>
    <t>收回扶贫资金</t>
  </si>
  <si>
    <t>统筹整合资金</t>
  </si>
  <si>
    <t>合计</t>
  </si>
  <si>
    <t>中央</t>
  </si>
  <si>
    <t>省</t>
  </si>
  <si>
    <t>市</t>
  </si>
  <si>
    <t>县</t>
  </si>
  <si>
    <t>少数民族</t>
  </si>
  <si>
    <t>宛财预〔2015〕169号</t>
  </si>
  <si>
    <t>以工代赈</t>
  </si>
  <si>
    <t>宛财预〔2015〕128号</t>
  </si>
  <si>
    <t>省级扶贫</t>
  </si>
  <si>
    <t>宛财预〔2016〕267号</t>
  </si>
  <si>
    <t>中央扶贫</t>
  </si>
  <si>
    <t>宛财预〔2015〕86号</t>
  </si>
  <si>
    <t>驻村书记</t>
  </si>
  <si>
    <t>宛财预〔2016〕384号</t>
  </si>
  <si>
    <t>贫困林场</t>
  </si>
  <si>
    <t>宛财预〔2015〕142号</t>
  </si>
  <si>
    <t>宛财预〔2016〕526号</t>
  </si>
  <si>
    <t>2016年第二批中央财政少数民族发展资金</t>
  </si>
  <si>
    <t>宛财预〔2016〕527号</t>
  </si>
  <si>
    <t>第二批扶贫资金</t>
  </si>
  <si>
    <t>宛财预〔2016〕634号</t>
  </si>
  <si>
    <t>电商培训</t>
  </si>
  <si>
    <t>宛财预〔2016〕698号</t>
  </si>
  <si>
    <t>扶贫保险</t>
  </si>
  <si>
    <t>宛财预〔2016〕691号</t>
  </si>
  <si>
    <t>易地扶贫搬迁</t>
  </si>
  <si>
    <t>宛财预〔2016〕717号</t>
  </si>
  <si>
    <t>宛财预〔2016〕738号</t>
  </si>
  <si>
    <t>贷款3539.4万，债券2179.8万，基金1061.6万</t>
  </si>
  <si>
    <t>县本级投入</t>
  </si>
  <si>
    <t>中央第二批危房改造资金</t>
  </si>
  <si>
    <t>宛财预〔2016〕530号</t>
  </si>
  <si>
    <t>林业种质保护资金</t>
  </si>
  <si>
    <t>宛财预〔2016〕536号</t>
  </si>
  <si>
    <t>农业基层农技推广资金</t>
  </si>
  <si>
    <t>宛财预〔2015〕113号</t>
  </si>
  <si>
    <t>农业技术推广补助资金</t>
  </si>
  <si>
    <t>宛财预〔2016〕539号</t>
  </si>
  <si>
    <t>农业综合开发土地治理项目资金</t>
  </si>
  <si>
    <t>宛财预〔2016〕482号</t>
  </si>
  <si>
    <t>农民合作组织资金</t>
  </si>
  <si>
    <t>宛财预〔2016〕540号</t>
  </si>
  <si>
    <t>畜牧标准化养殖</t>
  </si>
  <si>
    <t>宛财预〔2016〕597号</t>
  </si>
  <si>
    <t>新型职业农民培训资金</t>
  </si>
  <si>
    <t>宛财预〔2016〕648号</t>
  </si>
  <si>
    <t>现代农业资金</t>
  </si>
  <si>
    <t>宛财预〔2016〕712号</t>
  </si>
  <si>
    <t>畜牧良种补贴</t>
  </si>
  <si>
    <t>宛财预〔2016〕795号</t>
  </si>
  <si>
    <t>省级第二批危房改造资金</t>
  </si>
  <si>
    <t>宛财预〔2016〕804号</t>
  </si>
  <si>
    <t>2015年以前扶贫项目回收资金</t>
  </si>
  <si>
    <t>内财预〔2016〕573号</t>
  </si>
  <si>
    <t>2016年安全饮水</t>
  </si>
  <si>
    <t>宛财预〔2016〕577号</t>
  </si>
  <si>
    <t>216年小农水重点县</t>
  </si>
  <si>
    <t>交通局农村道路建设项目</t>
  </si>
  <si>
    <t>普通高中贫困生资助</t>
  </si>
  <si>
    <t>职专贫困生资助</t>
  </si>
  <si>
    <t>义务教育阶段贫困学生资助</t>
  </si>
  <si>
    <t>学前教育贫困学生资助</t>
  </si>
  <si>
    <t>农办农村基础设施建设类项目</t>
  </si>
  <si>
    <t>内财预〔2016〕401号</t>
  </si>
  <si>
    <t>附件2：</t>
  </si>
  <si>
    <t>内乡县2016年统筹整合财政涉农资金投入扶贫项目汇总表</t>
  </si>
  <si>
    <t>单位：万元</t>
  </si>
  <si>
    <t>资金投向</t>
  </si>
  <si>
    <t>项目名称</t>
  </si>
  <si>
    <t>责任单位</t>
  </si>
  <si>
    <t>项目内容
（建设任务）</t>
  </si>
  <si>
    <t>投入资
金规模</t>
  </si>
  <si>
    <t>金额</t>
  </si>
  <si>
    <t>扶贫资金收回安排</t>
  </si>
  <si>
    <t>整合资金</t>
  </si>
  <si>
    <t>农业农村基础设施建设</t>
  </si>
  <si>
    <t>贫困村基础设施建设项目</t>
  </si>
  <si>
    <t>板场乡雁岭村道路建设项目</t>
  </si>
  <si>
    <t>扶贫办</t>
  </si>
  <si>
    <t>新建护坡500米</t>
  </si>
  <si>
    <t>板场乡长兴村道路建设项目</t>
  </si>
  <si>
    <t>新建道路11785平米</t>
  </si>
  <si>
    <t>夏馆镇小湍河村道路建设项目</t>
  </si>
  <si>
    <t>七里坪乡后坪村道路建设项目</t>
  </si>
  <si>
    <t>新建道路10371平米、衬砌渠道400米</t>
  </si>
  <si>
    <t>马山口镇李井村道路建设项目</t>
  </si>
  <si>
    <t>余关乡东王庄村道路建设项目</t>
  </si>
  <si>
    <t>新建道路11280平米</t>
  </si>
  <si>
    <t>灌涨镇岗头村道路建设项目</t>
  </si>
  <si>
    <t>新建道路8250平米、桥1座、维修桥1座</t>
  </si>
  <si>
    <t>赵店乡花洼村道路建设项目</t>
  </si>
  <si>
    <t>新建道路10943平米</t>
  </si>
  <si>
    <t>赵店乡袁寨村道路建设项目</t>
  </si>
  <si>
    <t>大桥乡南王村道路建设项目</t>
  </si>
  <si>
    <t>新建道路13132平米</t>
  </si>
  <si>
    <t>师岗镇时店村道路建设项目</t>
  </si>
  <si>
    <t>师岗镇江家村道路建设项目</t>
  </si>
  <si>
    <t>新建道路8923平米、桥1座</t>
  </si>
  <si>
    <t>瓦亭镇春景村道路建设项目</t>
  </si>
  <si>
    <t>新建道路12627平米</t>
  </si>
  <si>
    <t>岞镇吴家庄村道路建设项目</t>
  </si>
  <si>
    <t>岞镇孙岗村村道路建设项目</t>
  </si>
  <si>
    <t>桃溪镇黑山村道路建设项目</t>
  </si>
  <si>
    <t>驻村第一书记专项资金项目</t>
  </si>
  <si>
    <t>瓦亭镇罗沟村、师岗镇曹营村、大桥乡河南村基础设施建设项目</t>
  </si>
  <si>
    <t>桃溪镇大路村道路建设</t>
  </si>
  <si>
    <t>宗教局</t>
  </si>
  <si>
    <t>新建道路660米</t>
  </si>
  <si>
    <t>大桥乡河南村道路建设</t>
  </si>
  <si>
    <t>道路建设</t>
  </si>
  <si>
    <t>国营内乡万沟林场建设项目</t>
  </si>
  <si>
    <t>宝管局</t>
  </si>
  <si>
    <t>改善国有贫困林场护林站房</t>
  </si>
  <si>
    <t>国有内乡湍河林场建设项目</t>
  </si>
  <si>
    <t>湍河林场</t>
  </si>
  <si>
    <t>板场乡2016年易地搬迁项目</t>
  </si>
  <si>
    <t>板场乡</t>
  </si>
  <si>
    <t>集中安置56户170人</t>
  </si>
  <si>
    <t>夏馆镇2016年易地搬迁项目</t>
  </si>
  <si>
    <t>夏馆镇</t>
  </si>
  <si>
    <t>集中安置57户201人；分散安置4户15人；</t>
  </si>
  <si>
    <t>七里坪乡2016年易地搬迁项目</t>
  </si>
  <si>
    <t>七里坪</t>
  </si>
  <si>
    <t>集中安置41户148人；分散安置17户68人；政府团购24户109人；</t>
  </si>
  <si>
    <t>马山口镇2016年易地搬迁项目</t>
  </si>
  <si>
    <t>马山口</t>
  </si>
  <si>
    <t>集中安置40户147人；分散安置14户46人；</t>
  </si>
  <si>
    <t>王店镇2016年易地搬迁项目</t>
  </si>
  <si>
    <t>王店镇</t>
  </si>
  <si>
    <t>集中安置20户41人；</t>
  </si>
  <si>
    <t>灌涨镇2016年易地搬迁项目</t>
  </si>
  <si>
    <t>灌涨镇</t>
  </si>
  <si>
    <t>集中安置43户121人；分散安置9户30人；政府团购10户57人；</t>
  </si>
  <si>
    <t>余关镇2016年易地搬迁项目</t>
  </si>
  <si>
    <t>余关镇</t>
  </si>
  <si>
    <t>集中安置44户149人；分散安置8户36人；</t>
  </si>
  <si>
    <t>赤眉镇2016年易地搬迁项目</t>
  </si>
  <si>
    <t>赤眉镇</t>
  </si>
  <si>
    <t>集中安置8户33人；</t>
  </si>
  <si>
    <t>赵店乡2016年易地搬迁项目</t>
  </si>
  <si>
    <t>赵店镇</t>
  </si>
  <si>
    <t>集中安置5户13人；分散安置3户10人；政府团购1户3人；</t>
  </si>
  <si>
    <t>师岗镇2016易地搬迁项目</t>
  </si>
  <si>
    <t>师岗镇</t>
  </si>
  <si>
    <t>集中安置45户146人；</t>
  </si>
  <si>
    <t>瓦亭镇2016易地搬迁项目</t>
  </si>
  <si>
    <t>瓦亭镇</t>
  </si>
  <si>
    <t>集中安置66户226人；</t>
  </si>
  <si>
    <t>大桥乡2016易地搬迁项目</t>
  </si>
  <si>
    <t>大桥乡</t>
  </si>
  <si>
    <t>集中安置12户19人；</t>
  </si>
  <si>
    <t>岞镇2016易地搬迁项目</t>
  </si>
  <si>
    <t>岞镇</t>
  </si>
  <si>
    <t>集中安置16户51人；分散安置24户91人；政府团购13户62人；</t>
  </si>
  <si>
    <t>桃溪镇2016易地搬迁项目</t>
  </si>
  <si>
    <t>桃溪镇</t>
  </si>
  <si>
    <t>集中安置18户64人；分散安置5户13人；政府团购12户54人；</t>
  </si>
  <si>
    <t>易地扶贫搬迁省市配套项目</t>
  </si>
  <si>
    <t>涉及全县易地搬迁14个乡镇2123人，每人2000元。</t>
  </si>
  <si>
    <t>2016年以工代赈</t>
  </si>
  <si>
    <t>发改委</t>
  </si>
  <si>
    <t>5个乡镇6个贫困村4600米道路、300米护堤、1000米水渠建设</t>
  </si>
  <si>
    <t>2016年第二批以工代赈</t>
  </si>
  <si>
    <t>2个乡镇2500米道路建设</t>
  </si>
  <si>
    <t>水利局</t>
  </si>
  <si>
    <t>新建蓄水池13座，打井29眼，配备水泵32台，消毒设备35套，压力罐28个，建管理房490平方米，发展入户自来水5019户，铺舍管道41.82公里。</t>
  </si>
  <si>
    <t>2016年小农水重点县</t>
  </si>
  <si>
    <t>为王店镇4个贫困村埋设管道78.26公里，新建闸阀房141座，给水拴979处，移动软管89.8千米。</t>
  </si>
  <si>
    <t>交通局</t>
  </si>
  <si>
    <r>
      <t>赤眉镇杨店村、马山口镇樊岗村等13</t>
    </r>
    <r>
      <rPr>
        <sz val="11"/>
        <color indexed="8"/>
        <rFont val="仿宋"/>
        <family val="3"/>
      </rPr>
      <t>个贫困村整修村道28公里；板场乡让河村、瓦亭镇春景村等9个村新修县乡道47.2公里；夏馆镇万沟村等3个村架设中小桥梁3座</t>
    </r>
    <r>
      <rPr>
        <sz val="11"/>
        <rFont val="仿宋_GB2312"/>
        <family val="3"/>
      </rPr>
      <t>。</t>
    </r>
  </si>
  <si>
    <t>农办</t>
  </si>
  <si>
    <t>为全县10个乡镇17个贫困村进行基础设施建设。</t>
  </si>
  <si>
    <t>产业发展</t>
  </si>
  <si>
    <t>科技扶贫项目</t>
  </si>
  <si>
    <t>内乡县夏馆镇湍源村200亩金钗石斛示范基地项目</t>
  </si>
  <si>
    <t>1、选树200亩、购进金钗石斛种苗13.5万株；2、举办培训班10期，培训农民100人次，印发金钗石斛栽植技术资料3000份，带动周转户60户。</t>
  </si>
  <si>
    <t>内乡县马山口镇李井村1000亩花卉种植项目基地项目</t>
  </si>
  <si>
    <t>1、新建花卉基地500亩；2、购买花卉苗2万株；3、实用新技术培训。组织开展技术培训，推广新技术，提高冬桃管护技术水平，举办培训班10期，培训农民500人次，印发花卉栽植技术资料4500份，带动周转户60户</t>
  </si>
  <si>
    <t>内乡县灌涨镇刘营村7000平米双胞蘑菇种植示范基地项目</t>
  </si>
  <si>
    <t>1、建设生产大棚33个，购置增温设备；2、组织开展技术培训，举办培训班6期，培训菇农1200人次，印发茶叶种植技术资料6000份，带动周转户60户。</t>
  </si>
  <si>
    <t>到户增收项目</t>
  </si>
  <si>
    <t>聚爱农牧专业合作社全覆盖</t>
  </si>
  <si>
    <t>第一批1735户，每户5000元；</t>
  </si>
  <si>
    <t>第二批10089户，每户5000元；</t>
  </si>
  <si>
    <t>第三批1196户，每户5000元；</t>
  </si>
  <si>
    <t>雨露计划培训及管理费</t>
  </si>
  <si>
    <t>公共服务（社会发展、公益事业）</t>
  </si>
  <si>
    <t>健康商业保险</t>
  </si>
  <si>
    <t>卫计委</t>
  </si>
  <si>
    <t>为建档立卡贫困人口缴纳每人30元商业保险</t>
  </si>
  <si>
    <t>城乡一体化公司注册资本金</t>
  </si>
  <si>
    <t>土地流转公司注册资本金</t>
  </si>
  <si>
    <t>农村信用社扶贫贷款风险保证金</t>
  </si>
  <si>
    <t>教体局</t>
  </si>
  <si>
    <t>普通高中有建档立卡贫困学生551人，在执行国家资助政策，对其免除学杂费、住宿费的基础上，由县财政支出免除了课本费（每生每期350元），并发放助学金每生每年2600元。</t>
  </si>
  <si>
    <t>县职专有建档立卡贫困学生138人，在对职专所有学生免学费，对涉农专业学生每年发放助学金2000元的基础上，对建档立卡贫困学生免除了课本费，并实施“雨露计划”，给建档立卡贫困学生每年每人发放助学金2000元。</t>
  </si>
  <si>
    <t>全县小学阶段、初中阶段分别有建档立卡贫困学生3325人、1284人，在对所有小学、初中阶段学生免除学费、课本费的基础上，对建档立卡的小学学生、初中学生每年每生分别发放生活补贴1000元、1250元。</t>
  </si>
  <si>
    <t>学前教育中建档立卡贫困学生874人，自2016年秋期开始，对每人每年资助生活补贴600元，保教费600元。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</si>
</sst>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6">
    <font>
      <sz val="12"/>
      <name val="宋体"/>
      <family val="0"/>
    </font>
    <font>
      <sz val="13"/>
      <color indexed="8"/>
      <name val="方正黑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方正黑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仿宋"/>
      <family val="3"/>
    </font>
    <font>
      <sz val="11"/>
      <name val="仿宋_GB2312"/>
      <family val="3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7" fillId="2" borderId="1" applyNumberFormat="0" applyAlignment="0" applyProtection="0"/>
    <xf numFmtId="0" fontId="14" fillId="8" borderId="6" applyNumberFormat="0" applyAlignment="0" applyProtection="0"/>
    <xf numFmtId="0" fontId="2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7" applyNumberFormat="0" applyFill="0" applyAlignment="0" applyProtection="0"/>
    <xf numFmtId="0" fontId="5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0" fillId="16" borderId="0" applyNumberFormat="0" applyBorder="0" applyAlignment="0" applyProtection="0"/>
    <xf numFmtId="0" fontId="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4" borderId="0" applyNumberFormat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67" zoomScaleNormal="67" workbookViewId="0" topLeftCell="A1">
      <selection activeCell="M4" sqref="M4"/>
    </sheetView>
  </sheetViews>
  <sheetFormatPr defaultColWidth="9.00390625" defaultRowHeight="14.25"/>
  <cols>
    <col min="1" max="1" width="4.50390625" style="0" customWidth="1"/>
    <col min="2" max="2" width="27.25390625" style="0" customWidth="1"/>
    <col min="3" max="3" width="21.50390625" style="0" customWidth="1"/>
    <col min="4" max="4" width="12.875" style="0" customWidth="1"/>
    <col min="5" max="5" width="9.75390625" style="0" customWidth="1"/>
    <col min="6" max="6" width="11.375" style="38" customWidth="1"/>
    <col min="7" max="7" width="9.00390625" style="38" customWidth="1"/>
    <col min="8" max="8" width="6.375" style="38" customWidth="1"/>
    <col min="9" max="9" width="11.00390625" style="38" customWidth="1"/>
    <col min="10" max="10" width="11.50390625" style="0" customWidth="1"/>
    <col min="11" max="11" width="7.625" style="2" customWidth="1"/>
    <col min="15" max="15" width="9.375" style="0" bestFit="1" customWidth="1"/>
  </cols>
  <sheetData>
    <row r="1" spans="1:11" ht="34.5" customHeight="1">
      <c r="A1" s="40" t="s">
        <v>0</v>
      </c>
      <c r="B1" s="40"/>
      <c r="C1" s="5"/>
      <c r="D1" s="5"/>
      <c r="E1" s="5"/>
      <c r="F1" s="41"/>
      <c r="G1" s="41"/>
      <c r="H1" s="41"/>
      <c r="I1" s="41"/>
      <c r="J1" s="5"/>
      <c r="K1" s="6"/>
    </row>
    <row r="2" spans="1:11" ht="34.5" customHeight="1">
      <c r="A2" s="8" t="s">
        <v>1</v>
      </c>
      <c r="B2" s="8"/>
      <c r="C2" s="8"/>
      <c r="D2" s="8"/>
      <c r="E2" s="8"/>
      <c r="F2" s="42"/>
      <c r="G2" s="42"/>
      <c r="H2" s="42"/>
      <c r="I2" s="42"/>
      <c r="J2" s="8"/>
      <c r="K2" s="8"/>
    </row>
    <row r="3" spans="1:11" ht="34.5" customHeight="1">
      <c r="A3" s="43"/>
      <c r="B3" s="44"/>
      <c r="C3" s="44"/>
      <c r="D3" s="44"/>
      <c r="E3" s="45"/>
      <c r="F3" s="46"/>
      <c r="G3" s="47"/>
      <c r="H3" s="48"/>
      <c r="I3" s="48"/>
      <c r="J3" s="10" t="s">
        <v>2</v>
      </c>
      <c r="K3" s="10"/>
    </row>
    <row r="4" spans="1:11" ht="34.5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50"/>
      <c r="G4" s="50"/>
      <c r="H4" s="50"/>
      <c r="I4" s="50"/>
      <c r="J4" s="64" t="s">
        <v>8</v>
      </c>
      <c r="K4" s="49" t="s">
        <v>9</v>
      </c>
    </row>
    <row r="5" spans="1:11" ht="34.5" customHeight="1">
      <c r="A5" s="49"/>
      <c r="B5" s="49"/>
      <c r="C5" s="49"/>
      <c r="D5" s="49"/>
      <c r="E5" s="49" t="s">
        <v>10</v>
      </c>
      <c r="F5" s="50" t="s">
        <v>11</v>
      </c>
      <c r="G5" s="50" t="s">
        <v>12</v>
      </c>
      <c r="H5" s="50" t="s">
        <v>13</v>
      </c>
      <c r="I5" s="50" t="s">
        <v>14</v>
      </c>
      <c r="J5" s="65"/>
      <c r="K5" s="49"/>
    </row>
    <row r="6" spans="1:11" ht="34.5" customHeight="1">
      <c r="A6" s="49"/>
      <c r="B6" s="49"/>
      <c r="C6" s="49"/>
      <c r="D6" s="49">
        <f aca="true" t="shared" si="0" ref="D6:K6">SUM(D7:D50)</f>
        <v>23962.644599999996</v>
      </c>
      <c r="E6" s="49">
        <f t="shared" si="0"/>
        <v>21294.9</v>
      </c>
      <c r="F6" s="50">
        <f t="shared" si="0"/>
        <v>5778.625000000001</v>
      </c>
      <c r="G6" s="50">
        <f t="shared" si="0"/>
        <v>10589.6</v>
      </c>
      <c r="H6" s="50">
        <f t="shared" si="0"/>
        <v>530.3</v>
      </c>
      <c r="I6" s="50">
        <f t="shared" si="0"/>
        <v>4396.375</v>
      </c>
      <c r="J6" s="49">
        <f t="shared" si="0"/>
        <v>837.7446</v>
      </c>
      <c r="K6" s="49">
        <f t="shared" si="0"/>
        <v>1830</v>
      </c>
    </row>
    <row r="7" spans="1:11" ht="34.5" customHeight="1">
      <c r="A7" s="51">
        <v>1</v>
      </c>
      <c r="B7" s="17" t="s">
        <v>15</v>
      </c>
      <c r="C7" s="17" t="s">
        <v>16</v>
      </c>
      <c r="D7" s="49">
        <f aca="true" t="shared" si="1" ref="D7:D33">E7+K7+J7</f>
        <v>20</v>
      </c>
      <c r="E7" s="17">
        <f>F7+G7+H7+I7</f>
        <v>20</v>
      </c>
      <c r="F7" s="19">
        <v>15</v>
      </c>
      <c r="G7" s="52">
        <v>5</v>
      </c>
      <c r="H7" s="52"/>
      <c r="I7" s="52"/>
      <c r="J7" s="51"/>
      <c r="K7" s="51"/>
    </row>
    <row r="8" spans="1:11" ht="34.5" customHeight="1">
      <c r="A8" s="51">
        <v>2</v>
      </c>
      <c r="B8" s="17" t="s">
        <v>17</v>
      </c>
      <c r="C8" s="17" t="s">
        <v>18</v>
      </c>
      <c r="D8" s="49">
        <f t="shared" si="1"/>
        <v>421</v>
      </c>
      <c r="E8" s="17">
        <f aca="true" t="shared" si="2" ref="E8:E42">F8+G8+H8+I8</f>
        <v>421</v>
      </c>
      <c r="F8" s="19">
        <v>381</v>
      </c>
      <c r="G8" s="52">
        <v>40</v>
      </c>
      <c r="H8" s="52"/>
      <c r="I8" s="52"/>
      <c r="J8" s="51"/>
      <c r="K8" s="51"/>
    </row>
    <row r="9" spans="1:11" ht="34.5" customHeight="1">
      <c r="A9" s="51">
        <v>3</v>
      </c>
      <c r="B9" s="17" t="s">
        <v>19</v>
      </c>
      <c r="C9" s="17" t="s">
        <v>20</v>
      </c>
      <c r="D9" s="49">
        <f t="shared" si="1"/>
        <v>324</v>
      </c>
      <c r="E9" s="17">
        <f t="shared" si="2"/>
        <v>324</v>
      </c>
      <c r="F9" s="19"/>
      <c r="G9" s="52">
        <v>324</v>
      </c>
      <c r="H9" s="52"/>
      <c r="I9" s="52"/>
      <c r="J9" s="51"/>
      <c r="K9" s="51"/>
    </row>
    <row r="10" spans="1:11" ht="34.5" customHeight="1">
      <c r="A10" s="51">
        <v>4</v>
      </c>
      <c r="B10" s="17" t="s">
        <v>21</v>
      </c>
      <c r="C10" s="17" t="s">
        <v>22</v>
      </c>
      <c r="D10" s="49">
        <f t="shared" si="1"/>
        <v>1950</v>
      </c>
      <c r="E10" s="17">
        <f t="shared" si="2"/>
        <v>1950</v>
      </c>
      <c r="F10" s="19">
        <v>1950</v>
      </c>
      <c r="G10" s="52"/>
      <c r="H10" s="52"/>
      <c r="I10" s="52"/>
      <c r="J10" s="51"/>
      <c r="K10" s="51"/>
    </row>
    <row r="11" spans="1:11" ht="34.5" customHeight="1">
      <c r="A11" s="51">
        <v>5</v>
      </c>
      <c r="B11" s="17" t="s">
        <v>23</v>
      </c>
      <c r="C11" s="17" t="s">
        <v>24</v>
      </c>
      <c r="D11" s="49">
        <f t="shared" si="1"/>
        <v>135</v>
      </c>
      <c r="E11" s="17">
        <f t="shared" si="2"/>
        <v>135</v>
      </c>
      <c r="F11" s="19"/>
      <c r="G11" s="52">
        <v>135</v>
      </c>
      <c r="H11" s="52"/>
      <c r="I11" s="52"/>
      <c r="J11" s="51"/>
      <c r="K11" s="51"/>
    </row>
    <row r="12" spans="1:11" ht="34.5" customHeight="1">
      <c r="A12" s="51">
        <v>6</v>
      </c>
      <c r="B12" s="17" t="s">
        <v>25</v>
      </c>
      <c r="C12" s="17" t="s">
        <v>26</v>
      </c>
      <c r="D12" s="49">
        <f t="shared" si="1"/>
        <v>30</v>
      </c>
      <c r="E12" s="17">
        <f t="shared" si="2"/>
        <v>30</v>
      </c>
      <c r="F12" s="19">
        <v>30</v>
      </c>
      <c r="G12" s="52"/>
      <c r="H12" s="52"/>
      <c r="I12" s="52"/>
      <c r="J12" s="51"/>
      <c r="K12" s="51"/>
    </row>
    <row r="13" spans="1:11" ht="34.5" customHeight="1">
      <c r="A13" s="51">
        <v>7</v>
      </c>
      <c r="B13" s="17" t="s">
        <v>17</v>
      </c>
      <c r="C13" s="17" t="s">
        <v>27</v>
      </c>
      <c r="D13" s="49">
        <f t="shared" si="1"/>
        <v>76.4</v>
      </c>
      <c r="E13" s="17">
        <f t="shared" si="2"/>
        <v>76.4</v>
      </c>
      <c r="F13" s="19">
        <v>76.4</v>
      </c>
      <c r="G13" s="52"/>
      <c r="H13" s="52"/>
      <c r="I13" s="52"/>
      <c r="J13" s="51"/>
      <c r="K13" s="51"/>
    </row>
    <row r="14" spans="1:11" ht="34.5" customHeight="1">
      <c r="A14" s="51">
        <v>8</v>
      </c>
      <c r="B14" s="17" t="s">
        <v>28</v>
      </c>
      <c r="C14" s="17" t="s">
        <v>29</v>
      </c>
      <c r="D14" s="49">
        <f t="shared" si="1"/>
        <v>10.4</v>
      </c>
      <c r="E14" s="17">
        <f t="shared" si="2"/>
        <v>10.4</v>
      </c>
      <c r="F14" s="19">
        <v>10.4</v>
      </c>
      <c r="G14" s="52"/>
      <c r="H14" s="52"/>
      <c r="I14" s="52"/>
      <c r="J14" s="51"/>
      <c r="K14" s="51"/>
    </row>
    <row r="15" spans="1:11" ht="34.5" customHeight="1">
      <c r="A15" s="51">
        <v>9</v>
      </c>
      <c r="B15" s="17" t="s">
        <v>30</v>
      </c>
      <c r="C15" s="17" t="s">
        <v>31</v>
      </c>
      <c r="D15" s="49">
        <f t="shared" si="1"/>
        <v>1438</v>
      </c>
      <c r="E15" s="17">
        <f t="shared" si="2"/>
        <v>1438</v>
      </c>
      <c r="F15" s="19">
        <v>1438</v>
      </c>
      <c r="G15" s="52"/>
      <c r="H15" s="52"/>
      <c r="I15" s="52"/>
      <c r="J15" s="51"/>
      <c r="K15" s="51"/>
    </row>
    <row r="16" spans="1:11" ht="34.5" customHeight="1">
      <c r="A16" s="51">
        <v>10</v>
      </c>
      <c r="B16" s="17" t="s">
        <v>32</v>
      </c>
      <c r="C16" s="17" t="s">
        <v>33</v>
      </c>
      <c r="D16" s="49">
        <f t="shared" si="1"/>
        <v>8</v>
      </c>
      <c r="E16" s="17">
        <f t="shared" si="2"/>
        <v>8</v>
      </c>
      <c r="F16" s="19"/>
      <c r="G16" s="52"/>
      <c r="H16" s="52">
        <v>8</v>
      </c>
      <c r="I16" s="52"/>
      <c r="J16" s="51"/>
      <c r="K16" s="51"/>
    </row>
    <row r="17" spans="1:11" ht="34.5" customHeight="1">
      <c r="A17" s="51">
        <v>11</v>
      </c>
      <c r="B17" s="17" t="s">
        <v>34</v>
      </c>
      <c r="C17" s="17" t="s">
        <v>35</v>
      </c>
      <c r="D17" s="49">
        <f t="shared" si="1"/>
        <v>70</v>
      </c>
      <c r="E17" s="17">
        <f t="shared" si="2"/>
        <v>70</v>
      </c>
      <c r="F17" s="19"/>
      <c r="G17" s="52"/>
      <c r="H17" s="52">
        <v>70</v>
      </c>
      <c r="I17" s="52"/>
      <c r="J17" s="51"/>
      <c r="K17" s="51"/>
    </row>
    <row r="18" spans="1:11" ht="34.5" customHeight="1">
      <c r="A18" s="51">
        <v>12</v>
      </c>
      <c r="B18" s="17" t="s">
        <v>36</v>
      </c>
      <c r="C18" s="17" t="s">
        <v>37</v>
      </c>
      <c r="D18" s="49">
        <f t="shared" si="1"/>
        <v>424.6</v>
      </c>
      <c r="E18" s="17">
        <f t="shared" si="2"/>
        <v>424.6</v>
      </c>
      <c r="F18" s="19"/>
      <c r="G18" s="52">
        <v>212.3</v>
      </c>
      <c r="H18" s="52">
        <v>212.3</v>
      </c>
      <c r="I18" s="52"/>
      <c r="J18" s="51"/>
      <c r="K18" s="51"/>
    </row>
    <row r="19" spans="1:11" ht="34.5" customHeight="1">
      <c r="A19" s="51">
        <v>13</v>
      </c>
      <c r="B19" s="17" t="s">
        <v>19</v>
      </c>
      <c r="C19" s="17" t="s">
        <v>38</v>
      </c>
      <c r="D19" s="49">
        <f t="shared" si="1"/>
        <v>174</v>
      </c>
      <c r="E19" s="17">
        <f t="shared" si="2"/>
        <v>174</v>
      </c>
      <c r="F19" s="19"/>
      <c r="G19" s="52">
        <v>174</v>
      </c>
      <c r="H19" s="52"/>
      <c r="I19" s="52"/>
      <c r="J19" s="51"/>
      <c r="K19" s="51"/>
    </row>
    <row r="20" spans="1:11" ht="34.5" customHeight="1">
      <c r="A20" s="51">
        <v>14</v>
      </c>
      <c r="B20" s="17" t="s">
        <v>36</v>
      </c>
      <c r="C20" s="17" t="s">
        <v>39</v>
      </c>
      <c r="D20" s="49">
        <f t="shared" si="1"/>
        <v>6780.8</v>
      </c>
      <c r="E20" s="17">
        <f t="shared" si="2"/>
        <v>6780.8</v>
      </c>
      <c r="F20" s="19"/>
      <c r="G20" s="52">
        <v>6780.8</v>
      </c>
      <c r="H20" s="52"/>
      <c r="I20" s="52"/>
      <c r="J20" s="51"/>
      <c r="K20" s="51"/>
    </row>
    <row r="21" spans="1:11" ht="34.5" customHeight="1">
      <c r="A21" s="51">
        <v>15</v>
      </c>
      <c r="B21" s="17" t="s">
        <v>40</v>
      </c>
      <c r="C21" s="17"/>
      <c r="D21" s="49">
        <f t="shared" si="1"/>
        <v>3500</v>
      </c>
      <c r="E21" s="17">
        <f t="shared" si="2"/>
        <v>3500</v>
      </c>
      <c r="F21" s="19"/>
      <c r="G21" s="52"/>
      <c r="H21" s="52"/>
      <c r="I21" s="52">
        <v>3500</v>
      </c>
      <c r="J21" s="51"/>
      <c r="K21" s="51"/>
    </row>
    <row r="22" spans="1:11" ht="34.5" customHeight="1">
      <c r="A22" s="51">
        <v>16</v>
      </c>
      <c r="B22" s="53" t="s">
        <v>41</v>
      </c>
      <c r="C22" s="17" t="s">
        <v>42</v>
      </c>
      <c r="D22" s="49">
        <f t="shared" si="1"/>
        <v>55.46</v>
      </c>
      <c r="E22" s="17">
        <f t="shared" si="2"/>
        <v>0</v>
      </c>
      <c r="F22" s="54"/>
      <c r="G22" s="54"/>
      <c r="H22" s="54"/>
      <c r="I22" s="54"/>
      <c r="J22" s="53"/>
      <c r="K22" s="55">
        <v>55.46</v>
      </c>
    </row>
    <row r="23" spans="1:11" ht="34.5" customHeight="1">
      <c r="A23" s="51">
        <v>17</v>
      </c>
      <c r="B23" s="53" t="s">
        <v>43</v>
      </c>
      <c r="C23" s="17" t="s">
        <v>44</v>
      </c>
      <c r="D23" s="49">
        <f t="shared" si="1"/>
        <v>12.58</v>
      </c>
      <c r="E23" s="17">
        <f t="shared" si="2"/>
        <v>0</v>
      </c>
      <c r="F23" s="54"/>
      <c r="G23" s="54"/>
      <c r="H23" s="54"/>
      <c r="I23" s="54"/>
      <c r="J23" s="53"/>
      <c r="K23" s="55">
        <v>12.58</v>
      </c>
    </row>
    <row r="24" spans="1:11" ht="34.5" customHeight="1">
      <c r="A24" s="51">
        <v>18</v>
      </c>
      <c r="B24" s="53" t="s">
        <v>45</v>
      </c>
      <c r="C24" s="17" t="s">
        <v>46</v>
      </c>
      <c r="D24" s="49">
        <f t="shared" si="1"/>
        <v>90</v>
      </c>
      <c r="E24" s="17">
        <f t="shared" si="2"/>
        <v>0</v>
      </c>
      <c r="F24" s="54"/>
      <c r="G24" s="54"/>
      <c r="H24" s="54"/>
      <c r="I24" s="54"/>
      <c r="J24" s="53"/>
      <c r="K24" s="55">
        <v>90</v>
      </c>
    </row>
    <row r="25" spans="1:11" ht="34.5" customHeight="1">
      <c r="A25" s="51">
        <v>19</v>
      </c>
      <c r="B25" s="53" t="s">
        <v>47</v>
      </c>
      <c r="C25" s="17" t="s">
        <v>48</v>
      </c>
      <c r="D25" s="49">
        <f t="shared" si="1"/>
        <v>55</v>
      </c>
      <c r="E25" s="17">
        <f t="shared" si="2"/>
        <v>0</v>
      </c>
      <c r="F25" s="54"/>
      <c r="G25" s="54"/>
      <c r="H25" s="54"/>
      <c r="I25" s="54"/>
      <c r="J25" s="53"/>
      <c r="K25" s="55">
        <v>55</v>
      </c>
    </row>
    <row r="26" spans="1:11" ht="34.5" customHeight="1">
      <c r="A26" s="51">
        <v>20</v>
      </c>
      <c r="B26" s="53" t="s">
        <v>49</v>
      </c>
      <c r="C26" s="17" t="s">
        <v>50</v>
      </c>
      <c r="D26" s="49">
        <f t="shared" si="1"/>
        <v>449</v>
      </c>
      <c r="E26" s="17">
        <f t="shared" si="2"/>
        <v>0</v>
      </c>
      <c r="F26" s="54"/>
      <c r="G26" s="54"/>
      <c r="H26" s="54"/>
      <c r="I26" s="54"/>
      <c r="J26" s="53"/>
      <c r="K26" s="55">
        <v>449</v>
      </c>
    </row>
    <row r="27" spans="1:11" ht="34.5" customHeight="1">
      <c r="A27" s="51">
        <v>21</v>
      </c>
      <c r="B27" s="53" t="s">
        <v>51</v>
      </c>
      <c r="C27" s="17" t="s">
        <v>52</v>
      </c>
      <c r="D27" s="49">
        <f t="shared" si="1"/>
        <v>60</v>
      </c>
      <c r="E27" s="17">
        <f t="shared" si="2"/>
        <v>0</v>
      </c>
      <c r="F27" s="54"/>
      <c r="G27" s="54"/>
      <c r="H27" s="54"/>
      <c r="I27" s="54"/>
      <c r="J27" s="53"/>
      <c r="K27" s="55">
        <v>60</v>
      </c>
    </row>
    <row r="28" spans="1:11" ht="34.5" customHeight="1">
      <c r="A28" s="51">
        <v>22</v>
      </c>
      <c r="B28" s="53" t="s">
        <v>53</v>
      </c>
      <c r="C28" s="17" t="s">
        <v>54</v>
      </c>
      <c r="D28" s="49">
        <f t="shared" si="1"/>
        <v>50</v>
      </c>
      <c r="E28" s="17">
        <f t="shared" si="2"/>
        <v>0</v>
      </c>
      <c r="F28" s="54"/>
      <c r="G28" s="54"/>
      <c r="H28" s="54"/>
      <c r="I28" s="54"/>
      <c r="J28" s="53"/>
      <c r="K28" s="55">
        <v>50</v>
      </c>
    </row>
    <row r="29" spans="1:11" ht="34.5" customHeight="1">
      <c r="A29" s="51">
        <v>23</v>
      </c>
      <c r="B29" s="53" t="s">
        <v>55</v>
      </c>
      <c r="C29" s="17" t="s">
        <v>56</v>
      </c>
      <c r="D29" s="49">
        <f t="shared" si="1"/>
        <v>86</v>
      </c>
      <c r="E29" s="17">
        <f t="shared" si="2"/>
        <v>0</v>
      </c>
      <c r="F29" s="54"/>
      <c r="G29" s="54"/>
      <c r="H29" s="54"/>
      <c r="I29" s="54"/>
      <c r="J29" s="53"/>
      <c r="K29" s="55">
        <v>86</v>
      </c>
    </row>
    <row r="30" spans="1:11" ht="34.5" customHeight="1">
      <c r="A30" s="51">
        <v>24</v>
      </c>
      <c r="B30" s="53" t="s">
        <v>57</v>
      </c>
      <c r="C30" s="17" t="s">
        <v>58</v>
      </c>
      <c r="D30" s="49">
        <f t="shared" si="1"/>
        <v>600</v>
      </c>
      <c r="E30" s="17">
        <f t="shared" si="2"/>
        <v>0</v>
      </c>
      <c r="F30" s="54"/>
      <c r="G30" s="54"/>
      <c r="H30" s="54"/>
      <c r="I30" s="54"/>
      <c r="J30" s="53"/>
      <c r="K30" s="55">
        <v>600</v>
      </c>
    </row>
    <row r="31" spans="1:11" ht="34.5" customHeight="1">
      <c r="A31" s="51">
        <v>25</v>
      </c>
      <c r="B31" s="53" t="s">
        <v>59</v>
      </c>
      <c r="C31" s="17" t="s">
        <v>60</v>
      </c>
      <c r="D31" s="49">
        <f t="shared" si="1"/>
        <v>240.2</v>
      </c>
      <c r="E31" s="17">
        <f t="shared" si="2"/>
        <v>0</v>
      </c>
      <c r="F31" s="54"/>
      <c r="G31" s="54"/>
      <c r="H31" s="54"/>
      <c r="I31" s="54"/>
      <c r="J31" s="53"/>
      <c r="K31" s="55">
        <v>240.2</v>
      </c>
    </row>
    <row r="32" spans="1:11" ht="34.5" customHeight="1">
      <c r="A32" s="51">
        <v>26</v>
      </c>
      <c r="B32" s="53" t="s">
        <v>61</v>
      </c>
      <c r="C32" s="17" t="s">
        <v>62</v>
      </c>
      <c r="D32" s="49">
        <f t="shared" si="1"/>
        <v>131.76</v>
      </c>
      <c r="E32" s="17">
        <f t="shared" si="2"/>
        <v>0</v>
      </c>
      <c r="F32" s="54"/>
      <c r="G32" s="54"/>
      <c r="H32" s="54"/>
      <c r="I32" s="54"/>
      <c r="J32" s="53"/>
      <c r="K32" s="55">
        <v>131.76</v>
      </c>
    </row>
    <row r="33" spans="1:11" ht="34.5" customHeight="1">
      <c r="A33" s="55">
        <v>27</v>
      </c>
      <c r="B33" s="53" t="s">
        <v>63</v>
      </c>
      <c r="C33" s="17" t="s">
        <v>64</v>
      </c>
      <c r="D33" s="49">
        <f t="shared" si="1"/>
        <v>837.7446</v>
      </c>
      <c r="E33" s="17">
        <f t="shared" si="2"/>
        <v>0</v>
      </c>
      <c r="F33" s="54"/>
      <c r="G33" s="54"/>
      <c r="H33" s="54"/>
      <c r="I33" s="54"/>
      <c r="J33" s="53">
        <v>837.7446</v>
      </c>
      <c r="K33" s="55"/>
    </row>
    <row r="34" spans="1:11" ht="34.5" customHeight="1">
      <c r="A34" s="55">
        <v>28</v>
      </c>
      <c r="B34" s="23" t="s">
        <v>65</v>
      </c>
      <c r="C34" s="17" t="s">
        <v>66</v>
      </c>
      <c r="D34" s="49">
        <v>917</v>
      </c>
      <c r="E34" s="17">
        <f t="shared" si="2"/>
        <v>917</v>
      </c>
      <c r="F34" s="56"/>
      <c r="G34" s="56">
        <v>917</v>
      </c>
      <c r="H34" s="56"/>
      <c r="I34" s="56"/>
      <c r="J34" s="23"/>
      <c r="K34" s="63"/>
    </row>
    <row r="35" spans="1:11" ht="34.5" customHeight="1">
      <c r="A35" s="55">
        <v>29</v>
      </c>
      <c r="B35" s="23" t="s">
        <v>67</v>
      </c>
      <c r="C35" s="17" t="s">
        <v>66</v>
      </c>
      <c r="D35" s="49">
        <v>2640</v>
      </c>
      <c r="E35" s="17">
        <f t="shared" si="2"/>
        <v>2640</v>
      </c>
      <c r="F35" s="56">
        <v>1200</v>
      </c>
      <c r="G35" s="56">
        <v>1200</v>
      </c>
      <c r="H35" s="56">
        <v>240</v>
      </c>
      <c r="I35" s="56"/>
      <c r="J35" s="23"/>
      <c r="K35" s="63"/>
    </row>
    <row r="36" spans="1:12" ht="34.5" customHeight="1">
      <c r="A36" s="57">
        <v>30</v>
      </c>
      <c r="B36" s="58" t="s">
        <v>68</v>
      </c>
      <c r="C36" s="59"/>
      <c r="D36" s="59">
        <v>801.5</v>
      </c>
      <c r="E36" s="60">
        <v>801.5</v>
      </c>
      <c r="F36" s="61"/>
      <c r="G36" s="61">
        <v>801.5</v>
      </c>
      <c r="H36" s="62"/>
      <c r="I36" s="62"/>
      <c r="J36" s="66"/>
      <c r="K36" s="67"/>
      <c r="L36" s="68"/>
    </row>
    <row r="37" spans="1:11" ht="34.5" customHeight="1">
      <c r="A37" s="57">
        <v>32</v>
      </c>
      <c r="B37" s="23" t="s">
        <v>69</v>
      </c>
      <c r="C37" s="23"/>
      <c r="D37" s="49">
        <v>214.89</v>
      </c>
      <c r="E37" s="17">
        <f aca="true" t="shared" si="3" ref="E37:E40">F37+G37+H37+I37</f>
        <v>214.89</v>
      </c>
      <c r="F37" s="56">
        <v>52.345</v>
      </c>
      <c r="G37" s="56"/>
      <c r="H37" s="56"/>
      <c r="I37" s="56">
        <v>162.545</v>
      </c>
      <c r="J37" s="23"/>
      <c r="K37" s="63"/>
    </row>
    <row r="38" spans="1:11" ht="34.5" customHeight="1">
      <c r="A38" s="57">
        <v>33</v>
      </c>
      <c r="B38" s="23" t="s">
        <v>70</v>
      </c>
      <c r="C38" s="23"/>
      <c r="D38" s="49">
        <v>32.43</v>
      </c>
      <c r="E38" s="17">
        <f t="shared" si="3"/>
        <v>32.43</v>
      </c>
      <c r="F38" s="56">
        <v>27.6</v>
      </c>
      <c r="G38" s="56"/>
      <c r="H38" s="56"/>
      <c r="I38" s="56">
        <v>4.83</v>
      </c>
      <c r="J38" s="23"/>
      <c r="K38" s="63"/>
    </row>
    <row r="39" spans="1:11" ht="34.5" customHeight="1">
      <c r="A39" s="57">
        <v>34</v>
      </c>
      <c r="B39" s="23" t="s">
        <v>71</v>
      </c>
      <c r="C39" s="23"/>
      <c r="D39" s="49">
        <v>493</v>
      </c>
      <c r="E39" s="17">
        <f t="shared" si="3"/>
        <v>493</v>
      </c>
      <c r="F39" s="56">
        <v>493</v>
      </c>
      <c r="G39" s="56"/>
      <c r="H39" s="56"/>
      <c r="I39" s="56"/>
      <c r="J39" s="23"/>
      <c r="K39" s="63"/>
    </row>
    <row r="40" spans="1:11" ht="34.5" customHeight="1">
      <c r="A40" s="57">
        <v>35</v>
      </c>
      <c r="B40" s="23" t="s">
        <v>72</v>
      </c>
      <c r="C40" s="23"/>
      <c r="D40" s="49">
        <v>104.88</v>
      </c>
      <c r="E40" s="17">
        <f t="shared" si="3"/>
        <v>104.88</v>
      </c>
      <c r="F40" s="56">
        <v>104.88</v>
      </c>
      <c r="G40" s="56"/>
      <c r="H40" s="56"/>
      <c r="I40" s="56"/>
      <c r="J40" s="23"/>
      <c r="K40" s="63"/>
    </row>
    <row r="41" spans="1:11" ht="34.5" customHeight="1">
      <c r="A41" s="63">
        <v>36</v>
      </c>
      <c r="B41" s="23" t="s">
        <v>73</v>
      </c>
      <c r="C41" s="17" t="s">
        <v>74</v>
      </c>
      <c r="D41" s="49">
        <v>729</v>
      </c>
      <c r="E41" s="63">
        <v>729</v>
      </c>
      <c r="F41" s="56"/>
      <c r="G41" s="56"/>
      <c r="H41" s="56"/>
      <c r="I41" s="56">
        <v>729</v>
      </c>
      <c r="J41" s="23"/>
      <c r="K41" s="63"/>
    </row>
    <row r="42" spans="6:9" ht="34.5" customHeight="1">
      <c r="F42"/>
      <c r="G42"/>
      <c r="H42"/>
      <c r="I42"/>
    </row>
    <row r="43" spans="6:9" ht="34.5" customHeight="1">
      <c r="F43"/>
      <c r="G43"/>
      <c r="H43"/>
      <c r="I43"/>
    </row>
    <row r="44" spans="6:9" ht="34.5" customHeight="1">
      <c r="F44"/>
      <c r="G44"/>
      <c r="H44"/>
      <c r="I44"/>
    </row>
    <row r="45" spans="6:9" ht="34.5" customHeight="1">
      <c r="F45"/>
      <c r="G45"/>
      <c r="H45"/>
      <c r="I45"/>
    </row>
    <row r="46" spans="6:9" ht="34.5" customHeight="1">
      <c r="F46"/>
      <c r="G46"/>
      <c r="H46"/>
      <c r="I46"/>
    </row>
    <row r="47" spans="6:9" ht="34.5" customHeight="1">
      <c r="F47"/>
      <c r="G47"/>
      <c r="H47"/>
      <c r="I47"/>
    </row>
  </sheetData>
  <sheetProtection/>
  <mergeCells count="11">
    <mergeCell ref="A1:B1"/>
    <mergeCell ref="A2:K2"/>
    <mergeCell ref="J3:K3"/>
    <mergeCell ref="E4:I4"/>
    <mergeCell ref="A6:C6"/>
    <mergeCell ref="A4:A5"/>
    <mergeCell ref="B4:B5"/>
    <mergeCell ref="C4:C5"/>
    <mergeCell ref="D4:D5"/>
    <mergeCell ref="J4:J5"/>
    <mergeCell ref="K4:K5"/>
  </mergeCells>
  <printOptions horizontalCentered="1" verticalCentered="1"/>
  <pageMargins left="0.11999999999999998" right="0.2" top="0.51" bottom="0.67" header="0.51" footer="0.23999999999999996"/>
  <pageSetup firstPageNumber="15" useFirstPageNumber="1" horizontalDpi="600" verticalDpi="600" orientation="landscape" paperSize="9" scale="90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0"/>
  <sheetViews>
    <sheetView tabSelected="1" zoomScale="74" zoomScaleNormal="74" workbookViewId="0" topLeftCell="A1">
      <selection activeCell="F52" sqref="F52:F66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24.125" style="0" customWidth="1"/>
    <col min="4" max="4" width="7.25390625" style="2" customWidth="1"/>
    <col min="5" max="5" width="20.625" style="0" customWidth="1"/>
    <col min="6" max="6" width="12.875" style="3" customWidth="1"/>
    <col min="7" max="7" width="13.00390625" style="2" customWidth="1"/>
    <col min="8" max="8" width="10.375" style="2" customWidth="1"/>
    <col min="9" max="9" width="8.125" style="2" customWidth="1"/>
    <col min="10" max="10" width="7.625" style="0" customWidth="1"/>
    <col min="11" max="11" width="10.75390625" style="2" customWidth="1"/>
    <col min="12" max="12" width="10.375" style="0" customWidth="1"/>
    <col min="13" max="13" width="8.125" style="0" customWidth="1"/>
  </cols>
  <sheetData>
    <row r="1" spans="1:14" ht="34.5" customHeight="1">
      <c r="A1" s="4" t="s">
        <v>75</v>
      </c>
      <c r="B1" s="4"/>
      <c r="C1" s="5"/>
      <c r="D1" s="6"/>
      <c r="E1" s="5"/>
      <c r="F1" s="7"/>
      <c r="G1" s="6"/>
      <c r="H1" s="6"/>
      <c r="I1" s="6"/>
      <c r="J1" s="5"/>
      <c r="K1" s="6"/>
      <c r="L1" s="5"/>
      <c r="M1" s="5"/>
      <c r="N1" s="5"/>
    </row>
    <row r="2" spans="1:14" ht="34.5" customHeight="1">
      <c r="A2" s="8" t="s">
        <v>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"/>
    </row>
    <row r="3" spans="1:14" ht="34.5" customHeight="1">
      <c r="A3" s="9"/>
      <c r="B3" s="9"/>
      <c r="C3" s="9"/>
      <c r="D3" s="9"/>
      <c r="E3" s="10"/>
      <c r="F3" s="11"/>
      <c r="G3" s="12"/>
      <c r="H3" s="12"/>
      <c r="I3" s="12"/>
      <c r="L3" s="37" t="s">
        <v>77</v>
      </c>
      <c r="M3" s="37"/>
      <c r="N3" s="5"/>
    </row>
    <row r="4" spans="1:14" ht="34.5" customHeight="1">
      <c r="A4" s="13" t="s">
        <v>78</v>
      </c>
      <c r="B4" s="13" t="s">
        <v>79</v>
      </c>
      <c r="C4" s="13"/>
      <c r="D4" s="13" t="s">
        <v>80</v>
      </c>
      <c r="E4" s="13" t="s">
        <v>81</v>
      </c>
      <c r="F4" s="14" t="s">
        <v>82</v>
      </c>
      <c r="G4" s="13" t="s">
        <v>83</v>
      </c>
      <c r="H4" s="13"/>
      <c r="I4" s="13"/>
      <c r="J4" s="13"/>
      <c r="K4" s="13"/>
      <c r="L4" s="13"/>
      <c r="M4" s="13"/>
      <c r="N4" s="5"/>
    </row>
    <row r="5" spans="1:14" ht="5.25" customHeight="1">
      <c r="A5" s="13"/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5"/>
    </row>
    <row r="6" spans="1:14" ht="34.5" customHeight="1">
      <c r="A6" s="13"/>
      <c r="B6" s="13"/>
      <c r="C6" s="13"/>
      <c r="D6" s="13"/>
      <c r="E6" s="13"/>
      <c r="F6" s="14"/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84</v>
      </c>
      <c r="M6" s="13" t="s">
        <v>85</v>
      </c>
      <c r="N6" s="5"/>
    </row>
    <row r="7" spans="1:14" ht="13.5" customHeight="1">
      <c r="A7" s="13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  <c r="N7" s="5"/>
    </row>
    <row r="8" spans="1:14" ht="34.5" customHeight="1">
      <c r="A8" s="13" t="s">
        <v>10</v>
      </c>
      <c r="B8" s="13"/>
      <c r="C8" s="13"/>
      <c r="D8" s="13"/>
      <c r="E8" s="13"/>
      <c r="F8" s="14">
        <f>SUM(F9:F67)</f>
        <v>23962.644599999996</v>
      </c>
      <c r="G8" s="13">
        <f>SUM(G9:G67)</f>
        <v>23962.644599999996</v>
      </c>
      <c r="H8" s="13">
        <f aca="true" t="shared" si="0" ref="F8:M8">SUM(H9:H67)</f>
        <v>5778.625000000001</v>
      </c>
      <c r="I8" s="13">
        <f t="shared" si="0"/>
        <v>10589.6</v>
      </c>
      <c r="J8" s="13">
        <f t="shared" si="0"/>
        <v>530.3</v>
      </c>
      <c r="K8" s="13">
        <f t="shared" si="0"/>
        <v>4396.375</v>
      </c>
      <c r="L8" s="13">
        <f t="shared" si="0"/>
        <v>837.7446</v>
      </c>
      <c r="M8" s="13">
        <f t="shared" si="0"/>
        <v>1830</v>
      </c>
      <c r="N8" s="5"/>
    </row>
    <row r="9" spans="1:14" ht="34.5" customHeight="1">
      <c r="A9" s="15" t="s">
        <v>86</v>
      </c>
      <c r="B9" s="15" t="s">
        <v>87</v>
      </c>
      <c r="C9" s="16" t="s">
        <v>88</v>
      </c>
      <c r="D9" s="17" t="s">
        <v>89</v>
      </c>
      <c r="E9" s="18" t="s">
        <v>90</v>
      </c>
      <c r="F9" s="19">
        <f>G9</f>
        <v>70</v>
      </c>
      <c r="G9" s="17">
        <f>H9+I9+J9+K9+M9+L9</f>
        <v>70</v>
      </c>
      <c r="H9" s="17">
        <v>70</v>
      </c>
      <c r="I9" s="17"/>
      <c r="J9" s="18"/>
      <c r="K9" s="17"/>
      <c r="L9" s="18"/>
      <c r="M9" s="18"/>
      <c r="N9" s="5"/>
    </row>
    <row r="10" spans="1:14" ht="34.5" customHeight="1">
      <c r="A10" s="15"/>
      <c r="B10" s="15"/>
      <c r="C10" s="16" t="s">
        <v>91</v>
      </c>
      <c r="D10" s="17" t="s">
        <v>89</v>
      </c>
      <c r="E10" s="18" t="s">
        <v>92</v>
      </c>
      <c r="F10" s="19">
        <f aca="true" t="shared" si="1" ref="F10:F59">G10</f>
        <v>70</v>
      </c>
      <c r="G10" s="17">
        <f aca="true" t="shared" si="2" ref="G10:G46">H10+I10+J10+K10+M10+L10</f>
        <v>70</v>
      </c>
      <c r="H10" s="17">
        <v>70</v>
      </c>
      <c r="I10" s="17"/>
      <c r="J10" s="18"/>
      <c r="K10" s="17"/>
      <c r="L10" s="18"/>
      <c r="M10" s="18"/>
      <c r="N10" s="5"/>
    </row>
    <row r="11" spans="1:14" ht="34.5" customHeight="1">
      <c r="A11" s="15"/>
      <c r="B11" s="15"/>
      <c r="C11" s="16" t="s">
        <v>93</v>
      </c>
      <c r="D11" s="17" t="s">
        <v>89</v>
      </c>
      <c r="E11" s="18" t="s">
        <v>92</v>
      </c>
      <c r="F11" s="19">
        <f t="shared" si="1"/>
        <v>70</v>
      </c>
      <c r="G11" s="17">
        <f t="shared" si="2"/>
        <v>70</v>
      </c>
      <c r="H11" s="17">
        <v>70</v>
      </c>
      <c r="I11" s="17"/>
      <c r="J11" s="18"/>
      <c r="K11" s="17"/>
      <c r="L11" s="18"/>
      <c r="M11" s="18"/>
      <c r="N11" s="5"/>
    </row>
    <row r="12" spans="1:14" ht="34.5" customHeight="1">
      <c r="A12" s="15"/>
      <c r="B12" s="15"/>
      <c r="C12" s="16" t="s">
        <v>94</v>
      </c>
      <c r="D12" s="17" t="s">
        <v>89</v>
      </c>
      <c r="E12" s="18" t="s">
        <v>95</v>
      </c>
      <c r="F12" s="19">
        <f t="shared" si="1"/>
        <v>70</v>
      </c>
      <c r="G12" s="17">
        <f t="shared" si="2"/>
        <v>70</v>
      </c>
      <c r="H12" s="17">
        <v>70</v>
      </c>
      <c r="I12" s="17"/>
      <c r="J12" s="18"/>
      <c r="K12" s="17"/>
      <c r="L12" s="18"/>
      <c r="M12" s="18"/>
      <c r="N12" s="5"/>
    </row>
    <row r="13" spans="1:14" ht="34.5" customHeight="1">
      <c r="A13" s="15"/>
      <c r="B13" s="15"/>
      <c r="C13" s="16" t="s">
        <v>96</v>
      </c>
      <c r="D13" s="17" t="s">
        <v>89</v>
      </c>
      <c r="E13" s="18" t="s">
        <v>92</v>
      </c>
      <c r="F13" s="19">
        <f t="shared" si="1"/>
        <v>70</v>
      </c>
      <c r="G13" s="17">
        <f t="shared" si="2"/>
        <v>70</v>
      </c>
      <c r="H13" s="17">
        <v>70</v>
      </c>
      <c r="I13" s="17"/>
      <c r="J13" s="18"/>
      <c r="K13" s="17"/>
      <c r="L13" s="18"/>
      <c r="M13" s="18"/>
      <c r="N13" s="5"/>
    </row>
    <row r="14" spans="1:14" ht="34.5" customHeight="1">
      <c r="A14" s="15"/>
      <c r="B14" s="15"/>
      <c r="C14" s="16" t="s">
        <v>97</v>
      </c>
      <c r="D14" s="17" t="s">
        <v>89</v>
      </c>
      <c r="E14" s="18" t="s">
        <v>98</v>
      </c>
      <c r="F14" s="19">
        <f t="shared" si="1"/>
        <v>67</v>
      </c>
      <c r="G14" s="17">
        <f t="shared" si="2"/>
        <v>67</v>
      </c>
      <c r="H14" s="17">
        <v>67</v>
      </c>
      <c r="I14" s="17"/>
      <c r="J14" s="18"/>
      <c r="K14" s="17"/>
      <c r="L14" s="18"/>
      <c r="M14" s="18"/>
      <c r="N14" s="5"/>
    </row>
    <row r="15" spans="1:14" ht="34.5" customHeight="1">
      <c r="A15" s="15"/>
      <c r="B15" s="15"/>
      <c r="C15" s="16" t="s">
        <v>99</v>
      </c>
      <c r="D15" s="17" t="s">
        <v>89</v>
      </c>
      <c r="E15" s="18" t="s">
        <v>100</v>
      </c>
      <c r="F15" s="19">
        <f t="shared" si="1"/>
        <v>60</v>
      </c>
      <c r="G15" s="17">
        <f t="shared" si="2"/>
        <v>60</v>
      </c>
      <c r="H15" s="17">
        <v>60</v>
      </c>
      <c r="I15" s="17"/>
      <c r="J15" s="18"/>
      <c r="K15" s="17"/>
      <c r="L15" s="18"/>
      <c r="M15" s="18"/>
      <c r="N15" s="5"/>
    </row>
    <row r="16" spans="1:14" ht="34.5" customHeight="1">
      <c r="A16" s="15"/>
      <c r="B16" s="15"/>
      <c r="C16" s="16" t="s">
        <v>101</v>
      </c>
      <c r="D16" s="17" t="s">
        <v>89</v>
      </c>
      <c r="E16" s="18" t="s">
        <v>102</v>
      </c>
      <c r="F16" s="19">
        <f t="shared" si="1"/>
        <v>65</v>
      </c>
      <c r="G16" s="17">
        <f t="shared" si="2"/>
        <v>65</v>
      </c>
      <c r="H16" s="17">
        <v>65</v>
      </c>
      <c r="I16" s="17"/>
      <c r="J16" s="18"/>
      <c r="K16" s="17"/>
      <c r="L16" s="18"/>
      <c r="M16" s="18"/>
      <c r="N16" s="5"/>
    </row>
    <row r="17" spans="1:14" ht="34.5" customHeight="1">
      <c r="A17" s="15"/>
      <c r="B17" s="15"/>
      <c r="C17" s="16" t="s">
        <v>103</v>
      </c>
      <c r="D17" s="17" t="s">
        <v>89</v>
      </c>
      <c r="E17" s="18" t="s">
        <v>92</v>
      </c>
      <c r="F17" s="19">
        <f t="shared" si="1"/>
        <v>70</v>
      </c>
      <c r="G17" s="17">
        <f t="shared" si="2"/>
        <v>70</v>
      </c>
      <c r="H17" s="17">
        <v>70</v>
      </c>
      <c r="I17" s="17"/>
      <c r="J17" s="18"/>
      <c r="K17" s="17"/>
      <c r="L17" s="18"/>
      <c r="M17" s="18"/>
      <c r="N17" s="5"/>
    </row>
    <row r="18" spans="1:14" ht="34.5" customHeight="1">
      <c r="A18" s="15"/>
      <c r="B18" s="15"/>
      <c r="C18" s="20" t="s">
        <v>104</v>
      </c>
      <c r="D18" s="17" t="s">
        <v>89</v>
      </c>
      <c r="E18" s="18" t="s">
        <v>105</v>
      </c>
      <c r="F18" s="19">
        <f t="shared" si="1"/>
        <v>78</v>
      </c>
      <c r="G18" s="17">
        <f t="shared" si="2"/>
        <v>78</v>
      </c>
      <c r="H18" s="17">
        <v>78</v>
      </c>
      <c r="I18" s="17"/>
      <c r="J18" s="18"/>
      <c r="K18" s="17"/>
      <c r="L18" s="18"/>
      <c r="M18" s="18"/>
      <c r="N18" s="5"/>
    </row>
    <row r="19" spans="1:14" ht="36.75" customHeight="1">
      <c r="A19" s="15" t="s">
        <v>86</v>
      </c>
      <c r="B19" s="15" t="s">
        <v>87</v>
      </c>
      <c r="C19" s="16" t="s">
        <v>106</v>
      </c>
      <c r="D19" s="17" t="s">
        <v>89</v>
      </c>
      <c r="E19" s="18" t="s">
        <v>92</v>
      </c>
      <c r="F19" s="19">
        <f t="shared" si="1"/>
        <v>70</v>
      </c>
      <c r="G19" s="17">
        <f t="shared" si="2"/>
        <v>70</v>
      </c>
      <c r="H19" s="17">
        <v>70</v>
      </c>
      <c r="I19" s="17"/>
      <c r="J19" s="18"/>
      <c r="K19" s="17"/>
      <c r="L19" s="18"/>
      <c r="M19" s="18"/>
      <c r="N19" s="5"/>
    </row>
    <row r="20" spans="1:14" ht="40.5" customHeight="1">
      <c r="A20" s="15"/>
      <c r="B20" s="15"/>
      <c r="C20" s="16" t="s">
        <v>107</v>
      </c>
      <c r="D20" s="17" t="s">
        <v>89</v>
      </c>
      <c r="E20" s="18" t="s">
        <v>108</v>
      </c>
      <c r="F20" s="19">
        <f t="shared" si="1"/>
        <v>80</v>
      </c>
      <c r="G20" s="17">
        <f t="shared" si="2"/>
        <v>80</v>
      </c>
      <c r="H20" s="17">
        <v>80</v>
      </c>
      <c r="I20" s="17"/>
      <c r="J20" s="18"/>
      <c r="K20" s="17"/>
      <c r="L20" s="18"/>
      <c r="M20" s="18"/>
      <c r="N20" s="5"/>
    </row>
    <row r="21" spans="1:14" ht="39.75" customHeight="1">
      <c r="A21" s="15"/>
      <c r="B21" s="15"/>
      <c r="C21" s="16" t="s">
        <v>109</v>
      </c>
      <c r="D21" s="17" t="s">
        <v>89</v>
      </c>
      <c r="E21" s="18" t="s">
        <v>110</v>
      </c>
      <c r="F21" s="19">
        <f t="shared" si="1"/>
        <v>75</v>
      </c>
      <c r="G21" s="17">
        <f t="shared" si="2"/>
        <v>75</v>
      </c>
      <c r="H21" s="17">
        <v>75</v>
      </c>
      <c r="I21" s="17"/>
      <c r="J21" s="18"/>
      <c r="K21" s="17"/>
      <c r="L21" s="18"/>
      <c r="M21" s="18"/>
      <c r="N21" s="5"/>
    </row>
    <row r="22" spans="1:14" ht="45" customHeight="1">
      <c r="A22" s="15"/>
      <c r="B22" s="15"/>
      <c r="C22" s="16" t="s">
        <v>111</v>
      </c>
      <c r="D22" s="17" t="s">
        <v>89</v>
      </c>
      <c r="E22" s="18" t="s">
        <v>92</v>
      </c>
      <c r="F22" s="19">
        <f t="shared" si="1"/>
        <v>70</v>
      </c>
      <c r="G22" s="17">
        <f t="shared" si="2"/>
        <v>70</v>
      </c>
      <c r="H22" s="17">
        <v>70</v>
      </c>
      <c r="I22" s="17"/>
      <c r="J22" s="18"/>
      <c r="K22" s="17"/>
      <c r="L22" s="18"/>
      <c r="M22" s="18"/>
      <c r="N22" s="5"/>
    </row>
    <row r="23" spans="1:14" ht="42.75" customHeight="1">
      <c r="A23" s="15"/>
      <c r="B23" s="15"/>
      <c r="C23" s="16" t="s">
        <v>112</v>
      </c>
      <c r="D23" s="17" t="s">
        <v>89</v>
      </c>
      <c r="E23" s="18" t="s">
        <v>92</v>
      </c>
      <c r="F23" s="19">
        <f t="shared" si="1"/>
        <v>70</v>
      </c>
      <c r="G23" s="17">
        <f t="shared" si="2"/>
        <v>70</v>
      </c>
      <c r="H23" s="17">
        <v>70</v>
      </c>
      <c r="I23" s="17"/>
      <c r="J23" s="18"/>
      <c r="K23" s="17"/>
      <c r="L23" s="18"/>
      <c r="M23" s="18"/>
      <c r="N23" s="5"/>
    </row>
    <row r="24" spans="1:14" ht="51" customHeight="1">
      <c r="A24" s="15"/>
      <c r="B24" s="15"/>
      <c r="C24" s="16" t="s">
        <v>113</v>
      </c>
      <c r="D24" s="17" t="s">
        <v>89</v>
      </c>
      <c r="E24" s="18" t="s">
        <v>102</v>
      </c>
      <c r="F24" s="19">
        <f t="shared" si="1"/>
        <v>65</v>
      </c>
      <c r="G24" s="17">
        <f t="shared" si="2"/>
        <v>65</v>
      </c>
      <c r="H24" s="17">
        <v>65</v>
      </c>
      <c r="I24" s="17"/>
      <c r="J24" s="18"/>
      <c r="K24" s="17"/>
      <c r="L24" s="18"/>
      <c r="M24" s="18"/>
      <c r="N24" s="5"/>
    </row>
    <row r="25" spans="1:14" ht="67.5" customHeight="1">
      <c r="A25" s="15"/>
      <c r="B25" s="15"/>
      <c r="C25" s="16" t="s">
        <v>114</v>
      </c>
      <c r="D25" s="17" t="s">
        <v>89</v>
      </c>
      <c r="E25" s="18" t="s">
        <v>115</v>
      </c>
      <c r="F25" s="19">
        <f t="shared" si="1"/>
        <v>135</v>
      </c>
      <c r="G25" s="17">
        <f t="shared" si="2"/>
        <v>135</v>
      </c>
      <c r="H25" s="17"/>
      <c r="I25" s="17">
        <v>135</v>
      </c>
      <c r="J25" s="18"/>
      <c r="K25" s="17"/>
      <c r="L25" s="18"/>
      <c r="M25" s="18"/>
      <c r="N25" s="5"/>
    </row>
    <row r="26" spans="1:25" s="1" customFormat="1" ht="45" customHeight="1">
      <c r="A26" s="15"/>
      <c r="B26" s="15"/>
      <c r="C26" s="21" t="s">
        <v>116</v>
      </c>
      <c r="D26" s="19" t="s">
        <v>117</v>
      </c>
      <c r="E26" s="22" t="s">
        <v>118</v>
      </c>
      <c r="F26" s="19">
        <f t="shared" si="1"/>
        <v>10.4</v>
      </c>
      <c r="G26" s="17">
        <f t="shared" si="2"/>
        <v>10.4</v>
      </c>
      <c r="H26" s="19">
        <v>10.4</v>
      </c>
      <c r="I26" s="19"/>
      <c r="J26" s="22"/>
      <c r="K26" s="19"/>
      <c r="L26" s="22"/>
      <c r="M26" s="22"/>
      <c r="N26" s="5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s="1" customFormat="1" ht="45" customHeight="1">
      <c r="A27" s="15"/>
      <c r="B27" s="15"/>
      <c r="C27" s="21" t="s">
        <v>119</v>
      </c>
      <c r="D27" s="19" t="s">
        <v>117</v>
      </c>
      <c r="E27" s="22" t="s">
        <v>120</v>
      </c>
      <c r="F27" s="19">
        <f t="shared" si="1"/>
        <v>20</v>
      </c>
      <c r="G27" s="17">
        <f t="shared" si="2"/>
        <v>20</v>
      </c>
      <c r="H27" s="19">
        <v>20</v>
      </c>
      <c r="I27" s="19"/>
      <c r="J27" s="22"/>
      <c r="K27" s="19"/>
      <c r="L27" s="22"/>
      <c r="M27" s="22"/>
      <c r="N27" s="5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14" ht="51" customHeight="1">
      <c r="A28" s="15"/>
      <c r="B28" s="15"/>
      <c r="C28" s="21" t="s">
        <v>121</v>
      </c>
      <c r="D28" s="19" t="s">
        <v>122</v>
      </c>
      <c r="E28" s="22" t="s">
        <v>123</v>
      </c>
      <c r="F28" s="19">
        <f t="shared" si="1"/>
        <v>20</v>
      </c>
      <c r="G28" s="17">
        <f t="shared" si="2"/>
        <v>20</v>
      </c>
      <c r="H28" s="17">
        <v>20</v>
      </c>
      <c r="I28" s="17"/>
      <c r="J28" s="18"/>
      <c r="K28" s="17"/>
      <c r="L28" s="18"/>
      <c r="M28" s="18"/>
      <c r="N28" s="5"/>
    </row>
    <row r="29" spans="1:14" ht="51.75" customHeight="1">
      <c r="A29" s="15"/>
      <c r="B29" s="15"/>
      <c r="C29" s="21" t="s">
        <v>124</v>
      </c>
      <c r="D29" s="19" t="s">
        <v>125</v>
      </c>
      <c r="E29" s="22" t="s">
        <v>123</v>
      </c>
      <c r="F29" s="19">
        <f t="shared" si="1"/>
        <v>10</v>
      </c>
      <c r="G29" s="17">
        <f t="shared" si="2"/>
        <v>10</v>
      </c>
      <c r="H29" s="17">
        <v>10</v>
      </c>
      <c r="I29" s="17"/>
      <c r="J29" s="18"/>
      <c r="K29" s="17"/>
      <c r="L29" s="18"/>
      <c r="M29" s="18"/>
      <c r="N29" s="5"/>
    </row>
    <row r="30" spans="1:14" ht="45.75" customHeight="1">
      <c r="A30" s="15" t="s">
        <v>86</v>
      </c>
      <c r="B30" s="15" t="s">
        <v>87</v>
      </c>
      <c r="C30" s="16" t="s">
        <v>126</v>
      </c>
      <c r="D30" s="17" t="s">
        <v>127</v>
      </c>
      <c r="E30" s="18" t="s">
        <v>128</v>
      </c>
      <c r="F30" s="19">
        <f t="shared" si="1"/>
        <v>560.39</v>
      </c>
      <c r="G30" s="17">
        <f t="shared" si="2"/>
        <v>560.39</v>
      </c>
      <c r="H30" s="17"/>
      <c r="I30" s="17">
        <v>560.39</v>
      </c>
      <c r="J30" s="18"/>
      <c r="K30" s="17"/>
      <c r="L30" s="18"/>
      <c r="M30" s="18"/>
      <c r="N30" s="5"/>
    </row>
    <row r="31" spans="1:14" ht="60.75" customHeight="1">
      <c r="A31" s="15"/>
      <c r="B31" s="15"/>
      <c r="C31" s="16" t="s">
        <v>129</v>
      </c>
      <c r="D31" s="17" t="s">
        <v>130</v>
      </c>
      <c r="E31" s="18" t="s">
        <v>131</v>
      </c>
      <c r="F31" s="19">
        <f t="shared" si="1"/>
        <v>692.57</v>
      </c>
      <c r="G31" s="17">
        <f t="shared" si="2"/>
        <v>692.57</v>
      </c>
      <c r="H31" s="17"/>
      <c r="I31" s="17">
        <v>692.57</v>
      </c>
      <c r="J31" s="18"/>
      <c r="K31" s="17"/>
      <c r="L31" s="18"/>
      <c r="M31" s="18"/>
      <c r="N31" s="5"/>
    </row>
    <row r="32" spans="1:14" ht="66.75" customHeight="1">
      <c r="A32" s="15"/>
      <c r="B32" s="15"/>
      <c r="C32" s="16" t="s">
        <v>132</v>
      </c>
      <c r="D32" s="17" t="s">
        <v>133</v>
      </c>
      <c r="E32" s="18" t="s">
        <v>134</v>
      </c>
      <c r="F32" s="19">
        <f t="shared" si="1"/>
        <v>1012.57</v>
      </c>
      <c r="G32" s="17">
        <f t="shared" si="2"/>
        <v>1012.57</v>
      </c>
      <c r="H32" s="17"/>
      <c r="I32" s="17">
        <v>1012.57</v>
      </c>
      <c r="J32" s="18"/>
      <c r="K32" s="17"/>
      <c r="L32" s="18"/>
      <c r="M32" s="18"/>
      <c r="N32" s="5"/>
    </row>
    <row r="33" spans="1:14" ht="69" customHeight="1">
      <c r="A33" s="15"/>
      <c r="B33" s="15"/>
      <c r="C33" s="16" t="s">
        <v>135</v>
      </c>
      <c r="D33" s="17" t="s">
        <v>136</v>
      </c>
      <c r="E33" s="18" t="s">
        <v>137</v>
      </c>
      <c r="F33" s="19">
        <f t="shared" si="1"/>
        <v>587.07</v>
      </c>
      <c r="G33" s="17">
        <f t="shared" si="2"/>
        <v>587.07</v>
      </c>
      <c r="H33" s="17"/>
      <c r="I33" s="17">
        <v>587.07</v>
      </c>
      <c r="J33" s="18"/>
      <c r="K33" s="17"/>
      <c r="L33" s="18"/>
      <c r="M33" s="18"/>
      <c r="N33" s="5"/>
    </row>
    <row r="34" spans="1:14" ht="48" customHeight="1">
      <c r="A34" s="15"/>
      <c r="B34" s="15"/>
      <c r="C34" s="16" t="s">
        <v>138</v>
      </c>
      <c r="D34" s="17" t="s">
        <v>139</v>
      </c>
      <c r="E34" s="18" t="s">
        <v>140</v>
      </c>
      <c r="F34" s="19">
        <f t="shared" si="1"/>
        <v>135.15</v>
      </c>
      <c r="G34" s="17">
        <f t="shared" si="2"/>
        <v>135.15</v>
      </c>
      <c r="H34" s="17"/>
      <c r="I34" s="17">
        <v>135.15</v>
      </c>
      <c r="J34" s="18"/>
      <c r="K34" s="17"/>
      <c r="L34" s="18"/>
      <c r="M34" s="18"/>
      <c r="N34" s="5"/>
    </row>
    <row r="35" spans="1:14" ht="63.75" customHeight="1">
      <c r="A35" s="15"/>
      <c r="B35" s="15"/>
      <c r="C35" s="16" t="s">
        <v>141</v>
      </c>
      <c r="D35" s="17" t="s">
        <v>142</v>
      </c>
      <c r="E35" s="18" t="s">
        <v>143</v>
      </c>
      <c r="F35" s="19">
        <f t="shared" si="1"/>
        <v>658.36</v>
      </c>
      <c r="G35" s="17">
        <f t="shared" si="2"/>
        <v>658.36</v>
      </c>
      <c r="H35" s="17"/>
      <c r="I35" s="17">
        <v>658.36</v>
      </c>
      <c r="J35" s="18"/>
      <c r="K35" s="17"/>
      <c r="L35" s="18"/>
      <c r="M35" s="18"/>
      <c r="N35" s="5"/>
    </row>
    <row r="36" spans="1:14" ht="55.5" customHeight="1">
      <c r="A36" s="15"/>
      <c r="B36" s="15"/>
      <c r="C36" s="16" t="s">
        <v>144</v>
      </c>
      <c r="D36" s="17" t="s">
        <v>145</v>
      </c>
      <c r="E36" s="18" t="s">
        <v>146</v>
      </c>
      <c r="F36" s="19">
        <f t="shared" si="1"/>
        <v>578.16</v>
      </c>
      <c r="G36" s="17">
        <f t="shared" si="2"/>
        <v>578.16</v>
      </c>
      <c r="H36" s="17"/>
      <c r="I36" s="17">
        <v>578.16</v>
      </c>
      <c r="J36" s="18"/>
      <c r="K36" s="17"/>
      <c r="L36" s="18"/>
      <c r="M36" s="18"/>
      <c r="N36" s="5"/>
    </row>
    <row r="37" spans="1:14" ht="45" customHeight="1">
      <c r="A37" s="15"/>
      <c r="B37" s="15"/>
      <c r="C37" s="16" t="s">
        <v>147</v>
      </c>
      <c r="D37" s="17" t="s">
        <v>148</v>
      </c>
      <c r="E37" s="18" t="s">
        <v>149</v>
      </c>
      <c r="F37" s="19">
        <f t="shared" si="1"/>
        <v>108.78</v>
      </c>
      <c r="G37" s="17">
        <f t="shared" si="2"/>
        <v>108.78</v>
      </c>
      <c r="H37" s="17"/>
      <c r="I37" s="17">
        <v>108.78</v>
      </c>
      <c r="J37" s="18"/>
      <c r="K37" s="17"/>
      <c r="L37" s="18"/>
      <c r="M37" s="18"/>
      <c r="N37" s="5"/>
    </row>
    <row r="38" spans="1:14" ht="58.5" customHeight="1">
      <c r="A38" s="15"/>
      <c r="B38" s="15"/>
      <c r="C38" s="16" t="s">
        <v>150</v>
      </c>
      <c r="D38" s="17" t="s">
        <v>151</v>
      </c>
      <c r="E38" s="18" t="s">
        <v>152</v>
      </c>
      <c r="F38" s="19">
        <f t="shared" si="1"/>
        <v>91.95</v>
      </c>
      <c r="G38" s="17">
        <f t="shared" si="2"/>
        <v>91.95</v>
      </c>
      <c r="H38" s="17"/>
      <c r="I38" s="17">
        <v>91.95</v>
      </c>
      <c r="J38" s="18"/>
      <c r="K38" s="17"/>
      <c r="L38" s="18"/>
      <c r="M38" s="18"/>
      <c r="N38" s="5"/>
    </row>
    <row r="39" spans="1:14" ht="51" customHeight="1">
      <c r="A39" s="15"/>
      <c r="B39" s="15"/>
      <c r="C39" s="16" t="s">
        <v>153</v>
      </c>
      <c r="D39" s="17" t="s">
        <v>154</v>
      </c>
      <c r="E39" s="18" t="s">
        <v>155</v>
      </c>
      <c r="F39" s="19">
        <f t="shared" si="1"/>
        <v>481.27</v>
      </c>
      <c r="G39" s="17">
        <f t="shared" si="2"/>
        <v>481.27</v>
      </c>
      <c r="H39" s="17"/>
      <c r="I39" s="17">
        <v>481.27</v>
      </c>
      <c r="J39" s="18"/>
      <c r="K39" s="17"/>
      <c r="L39" s="18"/>
      <c r="M39" s="18"/>
      <c r="N39" s="5"/>
    </row>
    <row r="40" spans="1:14" ht="33.75" customHeight="1">
      <c r="A40" s="15" t="s">
        <v>86</v>
      </c>
      <c r="B40" s="15" t="s">
        <v>87</v>
      </c>
      <c r="C40" s="16" t="s">
        <v>156</v>
      </c>
      <c r="D40" s="17" t="s">
        <v>157</v>
      </c>
      <c r="E40" s="18" t="s">
        <v>158</v>
      </c>
      <c r="F40" s="19">
        <f t="shared" si="1"/>
        <v>744.99</v>
      </c>
      <c r="G40" s="17">
        <f t="shared" si="2"/>
        <v>744.99</v>
      </c>
      <c r="H40" s="17"/>
      <c r="I40" s="17">
        <v>744.99</v>
      </c>
      <c r="J40" s="18"/>
      <c r="K40" s="17"/>
      <c r="L40" s="18"/>
      <c r="M40" s="18"/>
      <c r="N40" s="5"/>
    </row>
    <row r="41" spans="1:14" ht="22.5" customHeight="1">
      <c r="A41" s="15"/>
      <c r="B41" s="15"/>
      <c r="C41" s="16" t="s">
        <v>159</v>
      </c>
      <c r="D41" s="17" t="s">
        <v>160</v>
      </c>
      <c r="E41" s="18" t="s">
        <v>161</v>
      </c>
      <c r="F41" s="19">
        <f t="shared" si="1"/>
        <v>62.65</v>
      </c>
      <c r="G41" s="17">
        <f t="shared" si="2"/>
        <v>62.65</v>
      </c>
      <c r="H41" s="17"/>
      <c r="I41" s="17">
        <v>62.65</v>
      </c>
      <c r="J41" s="18"/>
      <c r="K41" s="17"/>
      <c r="L41" s="18"/>
      <c r="M41" s="18"/>
      <c r="N41" s="5"/>
    </row>
    <row r="42" spans="1:14" ht="45.75" customHeight="1">
      <c r="A42" s="15"/>
      <c r="B42" s="15"/>
      <c r="C42" s="16" t="s">
        <v>162</v>
      </c>
      <c r="D42" s="17" t="s">
        <v>163</v>
      </c>
      <c r="E42" s="18" t="s">
        <v>164</v>
      </c>
      <c r="F42" s="19">
        <f t="shared" si="1"/>
        <v>640.92</v>
      </c>
      <c r="G42" s="17">
        <f t="shared" si="2"/>
        <v>640.92</v>
      </c>
      <c r="H42" s="17"/>
      <c r="I42" s="17">
        <v>640.92</v>
      </c>
      <c r="J42" s="18"/>
      <c r="K42" s="17"/>
      <c r="L42" s="18"/>
      <c r="M42" s="18"/>
      <c r="N42" s="5"/>
    </row>
    <row r="43" spans="1:14" ht="42.75" customHeight="1">
      <c r="A43" s="15"/>
      <c r="B43" s="15"/>
      <c r="C43" s="16" t="s">
        <v>165</v>
      </c>
      <c r="D43" s="17" t="s">
        <v>166</v>
      </c>
      <c r="E43" s="18" t="s">
        <v>167</v>
      </c>
      <c r="F43" s="19">
        <f t="shared" si="1"/>
        <v>425.97</v>
      </c>
      <c r="G43" s="17">
        <f t="shared" si="2"/>
        <v>425.97</v>
      </c>
      <c r="H43" s="17"/>
      <c r="I43" s="17">
        <v>425.97</v>
      </c>
      <c r="J43" s="18"/>
      <c r="K43" s="17"/>
      <c r="L43" s="18"/>
      <c r="M43" s="18"/>
      <c r="N43" s="5"/>
    </row>
    <row r="44" spans="1:14" ht="42.75" customHeight="1">
      <c r="A44" s="15"/>
      <c r="B44" s="15"/>
      <c r="C44" s="16" t="s">
        <v>168</v>
      </c>
      <c r="D44" s="17"/>
      <c r="E44" s="18" t="s">
        <v>169</v>
      </c>
      <c r="F44" s="19">
        <f t="shared" si="1"/>
        <v>424.6</v>
      </c>
      <c r="G44" s="17">
        <f t="shared" si="2"/>
        <v>424.6</v>
      </c>
      <c r="H44" s="17"/>
      <c r="I44" s="17">
        <v>212.3</v>
      </c>
      <c r="J44" s="18">
        <v>212.3</v>
      </c>
      <c r="K44" s="17"/>
      <c r="L44" s="18"/>
      <c r="M44" s="18"/>
      <c r="N44" s="5"/>
    </row>
    <row r="45" spans="1:14" ht="45.75" customHeight="1">
      <c r="A45" s="15"/>
      <c r="B45" s="15"/>
      <c r="C45" s="16" t="s">
        <v>170</v>
      </c>
      <c r="D45" s="17" t="s">
        <v>171</v>
      </c>
      <c r="E45" s="18" t="s">
        <v>172</v>
      </c>
      <c r="F45" s="19">
        <f t="shared" si="1"/>
        <v>421</v>
      </c>
      <c r="G45" s="17">
        <f t="shared" si="2"/>
        <v>421</v>
      </c>
      <c r="H45" s="17">
        <v>381</v>
      </c>
      <c r="I45" s="17">
        <v>40</v>
      </c>
      <c r="J45" s="18"/>
      <c r="K45" s="17"/>
      <c r="L45" s="18"/>
      <c r="M45" s="18"/>
      <c r="N45" s="5"/>
    </row>
    <row r="46" spans="1:14" ht="34.5" customHeight="1">
      <c r="A46" s="15"/>
      <c r="B46" s="15"/>
      <c r="C46" s="16" t="s">
        <v>173</v>
      </c>
      <c r="D46" s="17" t="s">
        <v>171</v>
      </c>
      <c r="E46" s="18" t="s">
        <v>174</v>
      </c>
      <c r="F46" s="19">
        <f t="shared" si="1"/>
        <v>76.4</v>
      </c>
      <c r="G46" s="17">
        <f t="shared" si="2"/>
        <v>76.4</v>
      </c>
      <c r="H46" s="17">
        <v>76.4</v>
      </c>
      <c r="I46" s="17"/>
      <c r="J46" s="18"/>
      <c r="K46" s="17"/>
      <c r="L46" s="18"/>
      <c r="M46" s="18"/>
      <c r="N46" s="5"/>
    </row>
    <row r="47" spans="1:14" ht="78" customHeight="1">
      <c r="A47" s="15"/>
      <c r="B47" s="15"/>
      <c r="C47" s="23" t="s">
        <v>65</v>
      </c>
      <c r="D47" s="17" t="s">
        <v>175</v>
      </c>
      <c r="E47" s="24" t="s">
        <v>176</v>
      </c>
      <c r="F47" s="19">
        <v>917</v>
      </c>
      <c r="G47" s="17">
        <v>917</v>
      </c>
      <c r="H47" s="17"/>
      <c r="I47" s="17">
        <v>917</v>
      </c>
      <c r="J47" s="18"/>
      <c r="K47" s="17"/>
      <c r="L47" s="18"/>
      <c r="M47" s="18"/>
      <c r="N47" s="5"/>
    </row>
    <row r="48" spans="1:14" ht="79.5" customHeight="1">
      <c r="A48" s="15" t="s">
        <v>86</v>
      </c>
      <c r="B48" s="15" t="s">
        <v>87</v>
      </c>
      <c r="C48" s="23" t="s">
        <v>177</v>
      </c>
      <c r="D48" s="17" t="s">
        <v>175</v>
      </c>
      <c r="E48" s="18" t="s">
        <v>178</v>
      </c>
      <c r="F48" s="19">
        <v>2640</v>
      </c>
      <c r="G48" s="17">
        <v>2640</v>
      </c>
      <c r="H48" s="17">
        <v>1200</v>
      </c>
      <c r="I48" s="17">
        <v>1200</v>
      </c>
      <c r="J48" s="18">
        <v>240</v>
      </c>
      <c r="K48" s="17"/>
      <c r="L48" s="18"/>
      <c r="M48" s="18"/>
      <c r="N48" s="5"/>
    </row>
    <row r="49" spans="1:14" ht="117" customHeight="1">
      <c r="A49" s="15"/>
      <c r="B49" s="15"/>
      <c r="C49" s="23" t="s">
        <v>68</v>
      </c>
      <c r="D49" s="17" t="s">
        <v>179</v>
      </c>
      <c r="E49" s="25" t="s">
        <v>180</v>
      </c>
      <c r="F49" s="19">
        <v>801.5</v>
      </c>
      <c r="G49" s="19">
        <v>801.5</v>
      </c>
      <c r="H49" s="17"/>
      <c r="I49" s="19">
        <v>801.5</v>
      </c>
      <c r="J49" s="18"/>
      <c r="K49" s="17"/>
      <c r="L49" s="18"/>
      <c r="M49" s="18"/>
      <c r="N49" s="5"/>
    </row>
    <row r="50" spans="1:14" ht="45" customHeight="1">
      <c r="A50" s="15"/>
      <c r="B50" s="15"/>
      <c r="C50" s="26" t="s">
        <v>73</v>
      </c>
      <c r="D50" s="17" t="s">
        <v>181</v>
      </c>
      <c r="E50" s="18" t="s">
        <v>182</v>
      </c>
      <c r="F50" s="19">
        <v>729</v>
      </c>
      <c r="G50" s="17">
        <v>729</v>
      </c>
      <c r="H50" s="17"/>
      <c r="I50" s="17"/>
      <c r="J50" s="18"/>
      <c r="K50" s="17">
        <v>729</v>
      </c>
      <c r="L50" s="18"/>
      <c r="M50" s="18"/>
      <c r="N50" s="5"/>
    </row>
    <row r="51" spans="1:14" ht="92.25" customHeight="1">
      <c r="A51" s="17" t="s">
        <v>183</v>
      </c>
      <c r="B51" s="17" t="s">
        <v>184</v>
      </c>
      <c r="C51" s="27" t="s">
        <v>185</v>
      </c>
      <c r="D51" s="17" t="s">
        <v>89</v>
      </c>
      <c r="E51" s="18" t="s">
        <v>186</v>
      </c>
      <c r="F51" s="28">
        <f aca="true" t="shared" si="3" ref="F51:F63">G51</f>
        <v>70</v>
      </c>
      <c r="G51" s="17">
        <f aca="true" t="shared" si="4" ref="G51:G63">H51+I51+J51+K51+M51+L51</f>
        <v>70</v>
      </c>
      <c r="H51" s="17">
        <v>70</v>
      </c>
      <c r="I51" s="17"/>
      <c r="J51" s="18"/>
      <c r="K51" s="17"/>
      <c r="L51" s="18"/>
      <c r="M51" s="18"/>
      <c r="N51" s="5"/>
    </row>
    <row r="52" spans="1:14" ht="135.75" customHeight="1">
      <c r="A52" s="15" t="s">
        <v>183</v>
      </c>
      <c r="B52" s="15" t="s">
        <v>184</v>
      </c>
      <c r="C52" s="27" t="s">
        <v>187</v>
      </c>
      <c r="D52" s="17" t="s">
        <v>89</v>
      </c>
      <c r="E52" s="18" t="s">
        <v>188</v>
      </c>
      <c r="F52" s="29">
        <f t="shared" si="3"/>
        <v>70</v>
      </c>
      <c r="G52" s="17">
        <f t="shared" si="4"/>
        <v>70</v>
      </c>
      <c r="H52" s="17">
        <v>70</v>
      </c>
      <c r="I52" s="17"/>
      <c r="J52" s="18"/>
      <c r="K52" s="17"/>
      <c r="L52" s="18"/>
      <c r="M52" s="18"/>
      <c r="N52" s="5"/>
    </row>
    <row r="53" spans="1:14" ht="100.5" customHeight="1">
      <c r="A53" s="15"/>
      <c r="B53" s="15"/>
      <c r="C53" s="30" t="s">
        <v>189</v>
      </c>
      <c r="D53" s="17" t="s">
        <v>89</v>
      </c>
      <c r="E53" s="18" t="s">
        <v>190</v>
      </c>
      <c r="F53" s="29">
        <f t="shared" si="3"/>
        <v>70</v>
      </c>
      <c r="G53" s="17">
        <f t="shared" si="4"/>
        <v>70</v>
      </c>
      <c r="H53" s="17">
        <v>70</v>
      </c>
      <c r="I53" s="17"/>
      <c r="J53" s="18"/>
      <c r="K53" s="17"/>
      <c r="L53" s="18"/>
      <c r="M53" s="18"/>
      <c r="N53" s="5"/>
    </row>
    <row r="54" spans="1:14" ht="34.5" customHeight="1">
      <c r="A54" s="15"/>
      <c r="B54" s="17" t="s">
        <v>191</v>
      </c>
      <c r="C54" s="18" t="s">
        <v>192</v>
      </c>
      <c r="D54" s="17" t="s">
        <v>89</v>
      </c>
      <c r="E54" s="18" t="s">
        <v>193</v>
      </c>
      <c r="F54" s="29">
        <f t="shared" si="3"/>
        <v>867.5</v>
      </c>
      <c r="G54" s="17">
        <f t="shared" si="4"/>
        <v>867.5</v>
      </c>
      <c r="H54" s="17">
        <v>867.5</v>
      </c>
      <c r="I54" s="17"/>
      <c r="J54" s="18"/>
      <c r="K54" s="17"/>
      <c r="L54" s="18"/>
      <c r="M54" s="18"/>
      <c r="N54" s="5"/>
    </row>
    <row r="55" spans="1:14" ht="34.5" customHeight="1">
      <c r="A55" s="15"/>
      <c r="B55" s="17"/>
      <c r="C55" s="18" t="s">
        <v>192</v>
      </c>
      <c r="D55" s="17" t="s">
        <v>89</v>
      </c>
      <c r="E55" s="18" t="s">
        <v>194</v>
      </c>
      <c r="F55" s="29">
        <f t="shared" si="3"/>
        <v>4103.2446</v>
      </c>
      <c r="G55" s="17">
        <f t="shared" si="4"/>
        <v>4103.2446</v>
      </c>
      <c r="H55" s="17">
        <v>1072.5</v>
      </c>
      <c r="I55" s="17">
        <v>484</v>
      </c>
      <c r="J55" s="18"/>
      <c r="K55" s="17"/>
      <c r="L55" s="18">
        <v>837.7446</v>
      </c>
      <c r="M55" s="18">
        <v>1709</v>
      </c>
      <c r="N55" s="5"/>
    </row>
    <row r="56" spans="1:14" ht="66.75" customHeight="1">
      <c r="A56" s="15"/>
      <c r="B56" s="17"/>
      <c r="C56" s="18" t="s">
        <v>192</v>
      </c>
      <c r="D56" s="17" t="s">
        <v>89</v>
      </c>
      <c r="E56" s="18" t="s">
        <v>195</v>
      </c>
      <c r="F56" s="29">
        <f t="shared" si="3"/>
        <v>0</v>
      </c>
      <c r="G56" s="17">
        <f t="shared" si="4"/>
        <v>0</v>
      </c>
      <c r="H56" s="17"/>
      <c r="I56" s="17"/>
      <c r="J56" s="18"/>
      <c r="K56" s="17"/>
      <c r="L56" s="18"/>
      <c r="M56" s="18"/>
      <c r="N56" s="5"/>
    </row>
    <row r="57" spans="1:14" ht="34.5" customHeight="1">
      <c r="A57" s="31"/>
      <c r="B57" s="17" t="s">
        <v>34</v>
      </c>
      <c r="C57" s="17"/>
      <c r="D57" s="17" t="s">
        <v>89</v>
      </c>
      <c r="E57" s="18"/>
      <c r="F57" s="29">
        <f t="shared" si="3"/>
        <v>70</v>
      </c>
      <c r="G57" s="17">
        <f t="shared" si="4"/>
        <v>70</v>
      </c>
      <c r="H57" s="17"/>
      <c r="I57" s="17"/>
      <c r="J57" s="18">
        <v>70</v>
      </c>
      <c r="K57" s="17"/>
      <c r="L57" s="18"/>
      <c r="M57" s="18"/>
      <c r="N57" s="5"/>
    </row>
    <row r="58" spans="1:14" ht="34.5" customHeight="1">
      <c r="A58" s="32"/>
      <c r="B58" s="17" t="s">
        <v>32</v>
      </c>
      <c r="C58" s="17"/>
      <c r="D58" s="17" t="s">
        <v>89</v>
      </c>
      <c r="E58" s="18"/>
      <c r="F58" s="29">
        <f t="shared" si="3"/>
        <v>8</v>
      </c>
      <c r="G58" s="17">
        <f t="shared" si="4"/>
        <v>8</v>
      </c>
      <c r="H58" s="17"/>
      <c r="I58" s="17"/>
      <c r="J58" s="18">
        <v>8</v>
      </c>
      <c r="K58" s="17"/>
      <c r="L58" s="18"/>
      <c r="M58" s="18"/>
      <c r="N58" s="5"/>
    </row>
    <row r="59" spans="1:14" ht="34.5" customHeight="1">
      <c r="A59" s="33"/>
      <c r="B59" s="17" t="s">
        <v>196</v>
      </c>
      <c r="C59" s="17"/>
      <c r="D59" s="17" t="s">
        <v>89</v>
      </c>
      <c r="E59" s="18"/>
      <c r="F59" s="29">
        <f t="shared" si="3"/>
        <v>132</v>
      </c>
      <c r="G59" s="17">
        <f t="shared" si="4"/>
        <v>132</v>
      </c>
      <c r="H59" s="17">
        <v>113</v>
      </c>
      <c r="I59" s="17">
        <v>19</v>
      </c>
      <c r="J59" s="18"/>
      <c r="K59" s="17"/>
      <c r="L59" s="18"/>
      <c r="M59" s="18"/>
      <c r="N59" s="5"/>
    </row>
    <row r="60" spans="1:14" ht="34.5" customHeight="1">
      <c r="A60" s="31" t="s">
        <v>197</v>
      </c>
      <c r="B60" s="17" t="s">
        <v>198</v>
      </c>
      <c r="C60" s="17"/>
      <c r="D60" s="17" t="s">
        <v>199</v>
      </c>
      <c r="E60" s="18" t="s">
        <v>200</v>
      </c>
      <c r="F60" s="29">
        <f t="shared" si="3"/>
        <v>121</v>
      </c>
      <c r="G60" s="17">
        <f t="shared" si="4"/>
        <v>121</v>
      </c>
      <c r="H60" s="17"/>
      <c r="I60" s="17"/>
      <c r="J60" s="18"/>
      <c r="K60" s="17"/>
      <c r="L60" s="18"/>
      <c r="M60" s="18">
        <v>121</v>
      </c>
      <c r="N60" s="5"/>
    </row>
    <row r="61" spans="1:14" ht="34.5" customHeight="1">
      <c r="A61" s="32"/>
      <c r="B61" s="17" t="s">
        <v>201</v>
      </c>
      <c r="C61" s="17"/>
      <c r="D61" s="17" t="s">
        <v>89</v>
      </c>
      <c r="E61" s="18"/>
      <c r="F61" s="29">
        <f t="shared" si="3"/>
        <v>2000</v>
      </c>
      <c r="G61" s="17">
        <f t="shared" si="4"/>
        <v>2000</v>
      </c>
      <c r="H61" s="17"/>
      <c r="I61" s="17"/>
      <c r="J61" s="18"/>
      <c r="K61" s="17">
        <v>2000</v>
      </c>
      <c r="L61" s="18"/>
      <c r="M61" s="18"/>
      <c r="N61" s="5"/>
    </row>
    <row r="62" spans="1:14" ht="34.5" customHeight="1">
      <c r="A62" s="32"/>
      <c r="B62" s="17" t="s">
        <v>202</v>
      </c>
      <c r="C62" s="17"/>
      <c r="D62" s="17" t="s">
        <v>181</v>
      </c>
      <c r="E62" s="18"/>
      <c r="F62" s="29">
        <f t="shared" si="3"/>
        <v>1000</v>
      </c>
      <c r="G62" s="17">
        <f t="shared" si="4"/>
        <v>1000</v>
      </c>
      <c r="H62" s="17"/>
      <c r="I62" s="17"/>
      <c r="J62" s="18"/>
      <c r="K62" s="17">
        <v>1000</v>
      </c>
      <c r="L62" s="18"/>
      <c r="M62" s="18"/>
      <c r="N62" s="5"/>
    </row>
    <row r="63" spans="1:14" ht="34.5" customHeight="1">
      <c r="A63" s="33"/>
      <c r="B63" s="17" t="s">
        <v>203</v>
      </c>
      <c r="C63" s="17"/>
      <c r="D63" s="17" t="s">
        <v>89</v>
      </c>
      <c r="E63" s="18"/>
      <c r="F63" s="29">
        <f t="shared" si="3"/>
        <v>500</v>
      </c>
      <c r="G63" s="17">
        <f t="shared" si="4"/>
        <v>500</v>
      </c>
      <c r="H63" s="17"/>
      <c r="I63" s="17"/>
      <c r="J63" s="18"/>
      <c r="K63" s="17">
        <v>500</v>
      </c>
      <c r="L63" s="18"/>
      <c r="M63" s="18"/>
      <c r="N63" s="5"/>
    </row>
    <row r="64" spans="1:14" ht="103.5" customHeight="1">
      <c r="A64" s="34"/>
      <c r="B64" s="17" t="s">
        <v>69</v>
      </c>
      <c r="C64" s="17" t="s">
        <v>69</v>
      </c>
      <c r="D64" s="15" t="s">
        <v>204</v>
      </c>
      <c r="E64" s="35" t="s">
        <v>205</v>
      </c>
      <c r="F64" s="36">
        <v>214.89</v>
      </c>
      <c r="G64" s="15">
        <v>214.89</v>
      </c>
      <c r="H64" s="15">
        <v>52.345</v>
      </c>
      <c r="I64" s="15"/>
      <c r="J64" s="34"/>
      <c r="K64" s="15">
        <v>162.545</v>
      </c>
      <c r="L64" s="34"/>
      <c r="M64" s="34"/>
      <c r="N64" s="5"/>
    </row>
    <row r="65" spans="1:14" ht="120" customHeight="1">
      <c r="A65" s="15" t="s">
        <v>197</v>
      </c>
      <c r="B65" s="17" t="s">
        <v>70</v>
      </c>
      <c r="C65" s="17" t="s">
        <v>70</v>
      </c>
      <c r="D65" s="15" t="s">
        <v>204</v>
      </c>
      <c r="E65" s="35" t="s">
        <v>206</v>
      </c>
      <c r="F65" s="36">
        <v>32.43</v>
      </c>
      <c r="G65" s="15">
        <v>32.43</v>
      </c>
      <c r="H65" s="15">
        <v>27.6</v>
      </c>
      <c r="I65" s="15"/>
      <c r="J65" s="34"/>
      <c r="K65" s="15">
        <v>4.83</v>
      </c>
      <c r="L65" s="34"/>
      <c r="M65" s="34"/>
      <c r="N65" s="5"/>
    </row>
    <row r="66" spans="1:14" ht="118.5" customHeight="1">
      <c r="A66" s="15"/>
      <c r="B66" s="17" t="s">
        <v>71</v>
      </c>
      <c r="C66" s="17" t="s">
        <v>71</v>
      </c>
      <c r="D66" s="15" t="s">
        <v>204</v>
      </c>
      <c r="E66" s="35" t="s">
        <v>207</v>
      </c>
      <c r="F66" s="36">
        <v>493</v>
      </c>
      <c r="G66" s="15">
        <v>493</v>
      </c>
      <c r="H66" s="15">
        <v>493</v>
      </c>
      <c r="I66" s="15"/>
      <c r="J66" s="34"/>
      <c r="K66" s="15"/>
      <c r="L66" s="34"/>
      <c r="M66" s="34"/>
      <c r="N66" s="5"/>
    </row>
    <row r="67" spans="1:14" ht="69.75" customHeight="1">
      <c r="A67" s="15"/>
      <c r="B67" s="17" t="s">
        <v>72</v>
      </c>
      <c r="C67" s="17" t="s">
        <v>72</v>
      </c>
      <c r="D67" s="15" t="s">
        <v>204</v>
      </c>
      <c r="E67" s="34" t="s">
        <v>208</v>
      </c>
      <c r="F67" s="39">
        <v>104.88</v>
      </c>
      <c r="G67" s="15">
        <v>104.88</v>
      </c>
      <c r="H67" s="15">
        <v>104.88</v>
      </c>
      <c r="I67" s="15"/>
      <c r="J67" s="34"/>
      <c r="K67" s="15"/>
      <c r="L67" s="34"/>
      <c r="M67" s="34"/>
      <c r="N67" s="5"/>
    </row>
    <row r="68" spans="1:14" ht="14.25">
      <c r="A68" s="5"/>
      <c r="B68" s="6"/>
      <c r="C68" s="6"/>
      <c r="D68" s="6"/>
      <c r="E68" s="5"/>
      <c r="F68" s="7"/>
      <c r="G68" s="6"/>
      <c r="H68" s="6"/>
      <c r="I68" s="6"/>
      <c r="J68" s="6"/>
      <c r="K68" s="6"/>
      <c r="L68" s="6"/>
      <c r="M68" s="6"/>
      <c r="N68" s="5"/>
    </row>
    <row r="69" spans="1:14" ht="14.25">
      <c r="A69" s="5"/>
      <c r="B69" s="5"/>
      <c r="C69" s="5"/>
      <c r="D69" s="6"/>
      <c r="E69" s="5"/>
      <c r="F69" s="7"/>
      <c r="G69" s="6"/>
      <c r="H69" s="6"/>
      <c r="I69" s="6"/>
      <c r="J69" s="6"/>
      <c r="K69" s="6"/>
      <c r="L69" s="6"/>
      <c r="M69" s="6"/>
      <c r="N69" s="5"/>
    </row>
    <row r="70" spans="1:14" ht="14.25">
      <c r="A70" s="5"/>
      <c r="B70" s="5"/>
      <c r="C70" s="5"/>
      <c r="D70" s="6"/>
      <c r="E70" s="5"/>
      <c r="F70" s="7"/>
      <c r="G70" s="6"/>
      <c r="H70" s="6"/>
      <c r="I70" s="6"/>
      <c r="J70" s="6"/>
      <c r="K70" s="6"/>
      <c r="L70" s="6"/>
      <c r="M70" s="6"/>
      <c r="N70" s="5"/>
    </row>
    <row r="71" spans="1:14" ht="14.25">
      <c r="A71" s="5"/>
      <c r="B71" s="5"/>
      <c r="C71" s="5"/>
      <c r="D71" s="6"/>
      <c r="E71" s="5"/>
      <c r="F71" s="7"/>
      <c r="G71" s="6"/>
      <c r="H71" s="6"/>
      <c r="I71" s="6"/>
      <c r="J71" s="6"/>
      <c r="K71" s="6"/>
      <c r="L71" s="6"/>
      <c r="M71" s="6"/>
      <c r="N71" s="5"/>
    </row>
    <row r="72" spans="1:14" ht="14.25">
      <c r="A72" s="5"/>
      <c r="B72" s="5"/>
      <c r="C72" s="5"/>
      <c r="D72" s="6"/>
      <c r="E72" s="5"/>
      <c r="F72" s="7"/>
      <c r="G72" s="6"/>
      <c r="H72" s="6"/>
      <c r="I72" s="6"/>
      <c r="J72" s="6"/>
      <c r="K72" s="6"/>
      <c r="L72" s="6"/>
      <c r="M72" s="6"/>
      <c r="N72" s="5"/>
    </row>
    <row r="73" spans="1:14" ht="14.25">
      <c r="A73" s="5"/>
      <c r="B73" s="5"/>
      <c r="C73" s="5"/>
      <c r="D73" s="6"/>
      <c r="E73" s="5"/>
      <c r="F73" s="7"/>
      <c r="G73" s="6"/>
      <c r="H73" s="6"/>
      <c r="I73" s="6"/>
      <c r="J73" s="6"/>
      <c r="K73" s="6"/>
      <c r="L73" s="6"/>
      <c r="M73" s="6"/>
      <c r="N73" s="5"/>
    </row>
    <row r="74" spans="1:14" ht="14.25">
      <c r="A74" s="5"/>
      <c r="B74" s="5"/>
      <c r="C74" s="5"/>
      <c r="D74" s="6"/>
      <c r="E74" s="5"/>
      <c r="F74" s="7"/>
      <c r="G74" s="6"/>
      <c r="H74" s="6"/>
      <c r="I74" s="6"/>
      <c r="J74" s="6"/>
      <c r="K74" s="6"/>
      <c r="L74" s="6"/>
      <c r="M74" s="6"/>
      <c r="N74" s="5"/>
    </row>
    <row r="75" spans="1:14" ht="14.25">
      <c r="A75" s="5"/>
      <c r="B75" s="5"/>
      <c r="C75" s="5"/>
      <c r="D75" s="6"/>
      <c r="E75" s="5"/>
      <c r="F75" s="7"/>
      <c r="G75" s="6"/>
      <c r="H75" s="6"/>
      <c r="I75" s="6"/>
      <c r="J75" s="6"/>
      <c r="K75" s="6"/>
      <c r="L75" s="6"/>
      <c r="M75" s="6"/>
      <c r="N75" s="5"/>
    </row>
    <row r="76" spans="1:14" ht="14.25">
      <c r="A76" s="5"/>
      <c r="B76" s="5"/>
      <c r="C76" s="5"/>
      <c r="D76" s="6"/>
      <c r="E76" s="5"/>
      <c r="F76" s="7"/>
      <c r="G76" s="6"/>
      <c r="H76" s="6"/>
      <c r="I76" s="6"/>
      <c r="J76" s="6"/>
      <c r="K76" s="6"/>
      <c r="L76" s="6"/>
      <c r="M76" s="6"/>
      <c r="N76" s="5"/>
    </row>
    <row r="77" spans="1:14" ht="14.25">
      <c r="A77" s="5"/>
      <c r="B77" s="5"/>
      <c r="C77" s="5"/>
      <c r="D77" s="6"/>
      <c r="E77" s="5"/>
      <c r="F77" s="7"/>
      <c r="G77" s="6"/>
      <c r="H77" s="6"/>
      <c r="I77" s="6"/>
      <c r="J77" s="6"/>
      <c r="K77" s="6"/>
      <c r="L77" s="6"/>
      <c r="M77" s="6"/>
      <c r="N77" s="5"/>
    </row>
    <row r="78" spans="1:14" ht="14.25">
      <c r="A78" s="5"/>
      <c r="B78" s="5"/>
      <c r="C78" s="5"/>
      <c r="D78" s="6"/>
      <c r="E78" s="5"/>
      <c r="F78" s="7"/>
      <c r="G78" s="6"/>
      <c r="H78" s="6"/>
      <c r="I78" s="6"/>
      <c r="J78" s="6"/>
      <c r="K78" s="6"/>
      <c r="L78" s="6"/>
      <c r="M78" s="6"/>
      <c r="N78" s="5"/>
    </row>
    <row r="79" spans="1:14" ht="14.25">
      <c r="A79" s="5"/>
      <c r="B79" s="5"/>
      <c r="C79" s="5"/>
      <c r="D79" s="6"/>
      <c r="E79" s="5"/>
      <c r="F79" s="7"/>
      <c r="G79" s="6"/>
      <c r="H79" s="6"/>
      <c r="I79" s="6"/>
      <c r="J79" s="6"/>
      <c r="K79" s="6"/>
      <c r="L79" s="6"/>
      <c r="M79" s="6"/>
      <c r="N79" s="5"/>
    </row>
    <row r="80" spans="1:14" ht="14.25">
      <c r="A80" s="5"/>
      <c r="B80" s="5"/>
      <c r="C80" s="5"/>
      <c r="D80" s="6"/>
      <c r="E80" s="5"/>
      <c r="F80" s="7"/>
      <c r="G80" s="6"/>
      <c r="H80" s="6"/>
      <c r="I80" s="6"/>
      <c r="J80" s="6"/>
      <c r="K80" s="6"/>
      <c r="L80" s="6"/>
      <c r="M80" s="6"/>
      <c r="N80" s="5"/>
    </row>
    <row r="81" spans="1:14" ht="14.25">
      <c r="A81" s="5"/>
      <c r="B81" s="5"/>
      <c r="C81" s="5"/>
      <c r="D81" s="6"/>
      <c r="E81" s="5"/>
      <c r="F81" s="7"/>
      <c r="G81" s="6"/>
      <c r="H81" s="6"/>
      <c r="I81" s="6"/>
      <c r="J81" s="6"/>
      <c r="K81" s="6"/>
      <c r="L81" s="6"/>
      <c r="M81" s="6"/>
      <c r="N81" s="5"/>
    </row>
    <row r="82" spans="1:14" ht="14.25">
      <c r="A82" s="5"/>
      <c r="B82" s="5"/>
      <c r="C82" s="5"/>
      <c r="D82" s="6"/>
      <c r="E82" s="5"/>
      <c r="F82" s="7"/>
      <c r="G82" s="6"/>
      <c r="H82" s="6"/>
      <c r="I82" s="6"/>
      <c r="J82" s="6"/>
      <c r="K82" s="6"/>
      <c r="L82" s="6"/>
      <c r="M82" s="6"/>
      <c r="N82" s="5"/>
    </row>
    <row r="83" spans="1:14" ht="14.25">
      <c r="A83" s="5"/>
      <c r="B83" s="5"/>
      <c r="C83" s="5"/>
      <c r="D83" s="6"/>
      <c r="E83" s="5"/>
      <c r="F83" s="7"/>
      <c r="G83" s="6"/>
      <c r="H83" s="6"/>
      <c r="I83" s="6"/>
      <c r="J83" s="6"/>
      <c r="K83" s="6"/>
      <c r="L83" s="6"/>
      <c r="M83" s="6"/>
      <c r="N83" s="5"/>
    </row>
    <row r="84" spans="1:14" ht="14.25">
      <c r="A84" s="5"/>
      <c r="B84" s="5"/>
      <c r="C84" s="5"/>
      <c r="D84" s="6"/>
      <c r="E84" s="5"/>
      <c r="F84" s="7"/>
      <c r="G84" s="6"/>
      <c r="H84" s="6"/>
      <c r="I84" s="6"/>
      <c r="J84" s="6"/>
      <c r="K84" s="6"/>
      <c r="L84" s="6"/>
      <c r="M84" s="6"/>
      <c r="N84" s="5"/>
    </row>
    <row r="85" spans="1:14" ht="14.25">
      <c r="A85" s="5"/>
      <c r="B85" s="5"/>
      <c r="C85" s="5"/>
      <c r="D85" s="6"/>
      <c r="E85" s="5"/>
      <c r="F85" s="7"/>
      <c r="G85" s="6"/>
      <c r="H85" s="6"/>
      <c r="I85" s="6"/>
      <c r="J85" s="6"/>
      <c r="K85" s="6"/>
      <c r="L85" s="6"/>
      <c r="M85" s="6"/>
      <c r="N85" s="5"/>
    </row>
    <row r="86" spans="1:14" ht="14.25">
      <c r="A86" s="5"/>
      <c r="B86" s="5"/>
      <c r="C86" s="5"/>
      <c r="D86" s="6"/>
      <c r="E86" s="5"/>
      <c r="F86" s="7"/>
      <c r="G86" s="6"/>
      <c r="H86" s="6"/>
      <c r="I86" s="6"/>
      <c r="J86" s="6"/>
      <c r="K86" s="6"/>
      <c r="L86" s="6"/>
      <c r="M86" s="6"/>
      <c r="N86" s="5"/>
    </row>
    <row r="87" spans="1:14" ht="14.25">
      <c r="A87" s="5"/>
      <c r="B87" s="5"/>
      <c r="C87" s="5"/>
      <c r="D87" s="6"/>
      <c r="E87" s="5"/>
      <c r="F87" s="7"/>
      <c r="G87" s="6"/>
      <c r="H87" s="6"/>
      <c r="I87" s="6"/>
      <c r="J87" s="6"/>
      <c r="K87" s="6"/>
      <c r="L87" s="6"/>
      <c r="M87" s="6"/>
      <c r="N87" s="5"/>
    </row>
    <row r="88" spans="1:14" ht="14.25">
      <c r="A88" s="5"/>
      <c r="B88" s="5"/>
      <c r="C88" s="5"/>
      <c r="D88" s="6"/>
      <c r="E88" s="5"/>
      <c r="F88" s="7"/>
      <c r="G88" s="6"/>
      <c r="H88" s="6"/>
      <c r="I88" s="6"/>
      <c r="J88" s="6"/>
      <c r="K88" s="6"/>
      <c r="L88" s="6"/>
      <c r="M88" s="6"/>
      <c r="N88" s="5"/>
    </row>
    <row r="89" spans="1:14" ht="14.25">
      <c r="A89" s="5"/>
      <c r="B89" s="5"/>
      <c r="C89" s="5"/>
      <c r="D89" s="6"/>
      <c r="E89" s="5"/>
      <c r="F89" s="7"/>
      <c r="G89" s="6"/>
      <c r="H89" s="6"/>
      <c r="I89" s="6"/>
      <c r="J89" s="6"/>
      <c r="K89" s="6"/>
      <c r="L89" s="6"/>
      <c r="M89" s="6"/>
      <c r="N89" s="5"/>
    </row>
    <row r="90" spans="1:14" ht="14.25">
      <c r="A90" s="5"/>
      <c r="B90" s="5"/>
      <c r="C90" s="5"/>
      <c r="D90" s="6"/>
      <c r="E90" s="5"/>
      <c r="F90" s="7"/>
      <c r="G90" s="6"/>
      <c r="H90" s="6"/>
      <c r="I90" s="6"/>
      <c r="J90" s="6"/>
      <c r="K90" s="6"/>
      <c r="L90" s="6"/>
      <c r="M90" s="6"/>
      <c r="N90" s="5"/>
    </row>
    <row r="91" spans="1:14" ht="14.25">
      <c r="A91" s="5"/>
      <c r="B91" s="5"/>
      <c r="C91" s="5"/>
      <c r="D91" s="6"/>
      <c r="E91" s="5"/>
      <c r="F91" s="7"/>
      <c r="G91" s="6"/>
      <c r="H91" s="6"/>
      <c r="I91" s="6"/>
      <c r="J91" s="6"/>
      <c r="K91" s="6"/>
      <c r="L91" s="6"/>
      <c r="M91" s="6"/>
      <c r="N91" s="5"/>
    </row>
    <row r="92" spans="1:14" ht="14.25">
      <c r="A92" s="5"/>
      <c r="B92" s="5"/>
      <c r="C92" s="5"/>
      <c r="D92" s="6"/>
      <c r="E92" s="5"/>
      <c r="F92" s="7"/>
      <c r="G92" s="6"/>
      <c r="H92" s="6"/>
      <c r="I92" s="6"/>
      <c r="J92" s="6"/>
      <c r="K92" s="6"/>
      <c r="L92" s="6"/>
      <c r="M92" s="6"/>
      <c r="N92" s="5"/>
    </row>
    <row r="93" spans="1:14" ht="14.25">
      <c r="A93" s="5"/>
      <c r="B93" s="5"/>
      <c r="C93" s="5"/>
      <c r="D93" s="6"/>
      <c r="E93" s="5"/>
      <c r="F93" s="7"/>
      <c r="G93" s="6"/>
      <c r="H93" s="6"/>
      <c r="I93" s="6"/>
      <c r="J93" s="6"/>
      <c r="K93" s="6"/>
      <c r="L93" s="6"/>
      <c r="M93" s="6"/>
      <c r="N93" s="5"/>
    </row>
    <row r="94" spans="1:14" ht="14.25">
      <c r="A94" s="5"/>
      <c r="B94" s="5"/>
      <c r="C94" s="5"/>
      <c r="D94" s="6"/>
      <c r="E94" s="5"/>
      <c r="F94" s="7"/>
      <c r="G94" s="6"/>
      <c r="H94" s="6"/>
      <c r="I94" s="6"/>
      <c r="J94" s="6"/>
      <c r="K94" s="6"/>
      <c r="L94" s="6"/>
      <c r="M94" s="6"/>
      <c r="N94" s="5"/>
    </row>
    <row r="95" spans="1:14" ht="14.25">
      <c r="A95" s="5"/>
      <c r="B95" s="5"/>
      <c r="C95" s="5"/>
      <c r="D95" s="6"/>
      <c r="E95" s="5"/>
      <c r="F95" s="7"/>
      <c r="G95" s="6"/>
      <c r="H95" s="6"/>
      <c r="I95" s="6"/>
      <c r="J95" s="6"/>
      <c r="K95" s="6"/>
      <c r="L95" s="6"/>
      <c r="M95" s="6"/>
      <c r="N95" s="5"/>
    </row>
    <row r="96" spans="1:14" ht="14.25">
      <c r="A96" s="5"/>
      <c r="B96" s="5"/>
      <c r="C96" s="5"/>
      <c r="D96" s="6"/>
      <c r="E96" s="5"/>
      <c r="F96" s="7"/>
      <c r="G96" s="6"/>
      <c r="H96" s="6"/>
      <c r="I96" s="6"/>
      <c r="J96" s="6"/>
      <c r="K96" s="6"/>
      <c r="L96" s="6"/>
      <c r="M96" s="6"/>
      <c r="N96" s="5"/>
    </row>
    <row r="97" spans="1:14" ht="14.25">
      <c r="A97" s="5"/>
      <c r="B97" s="5"/>
      <c r="C97" s="5"/>
      <c r="D97" s="6"/>
      <c r="E97" s="5"/>
      <c r="F97" s="7"/>
      <c r="G97" s="6"/>
      <c r="H97" s="6"/>
      <c r="I97" s="6"/>
      <c r="J97" s="6"/>
      <c r="K97" s="6"/>
      <c r="L97" s="6"/>
      <c r="M97" s="6"/>
      <c r="N97" s="5"/>
    </row>
    <row r="98" spans="1:14" ht="14.25">
      <c r="A98" s="5"/>
      <c r="B98" s="5"/>
      <c r="C98" s="5"/>
      <c r="D98" s="6"/>
      <c r="E98" s="5"/>
      <c r="F98" s="7"/>
      <c r="G98" s="6"/>
      <c r="H98" s="6"/>
      <c r="I98" s="6"/>
      <c r="J98" s="6"/>
      <c r="K98" s="6"/>
      <c r="L98" s="6"/>
      <c r="M98" s="6"/>
      <c r="N98" s="5"/>
    </row>
    <row r="99" spans="1:14" ht="14.25">
      <c r="A99" s="5"/>
      <c r="B99" s="5"/>
      <c r="C99" s="5"/>
      <c r="D99" s="6"/>
      <c r="E99" s="5"/>
      <c r="F99" s="7"/>
      <c r="G99" s="6"/>
      <c r="H99" s="6"/>
      <c r="I99" s="6"/>
      <c r="J99" s="6"/>
      <c r="K99" s="6"/>
      <c r="L99" s="6"/>
      <c r="M99" s="6"/>
      <c r="N99" s="5"/>
    </row>
    <row r="100" spans="1:14" ht="14.25">
      <c r="A100" s="5"/>
      <c r="B100" s="5"/>
      <c r="C100" s="5"/>
      <c r="D100" s="6"/>
      <c r="E100" s="5"/>
      <c r="F100" s="7"/>
      <c r="G100" s="6"/>
      <c r="H100" s="6"/>
      <c r="I100" s="6"/>
      <c r="J100" s="6"/>
      <c r="K100" s="6"/>
      <c r="L100" s="6"/>
      <c r="M100" s="6"/>
      <c r="N100" s="5"/>
    </row>
    <row r="101" spans="1:14" ht="14.25">
      <c r="A101" s="5"/>
      <c r="B101" s="5"/>
      <c r="C101" s="5"/>
      <c r="D101" s="6"/>
      <c r="E101" s="5"/>
      <c r="F101" s="7"/>
      <c r="G101" s="6"/>
      <c r="H101" s="6"/>
      <c r="I101" s="6"/>
      <c r="J101" s="6"/>
      <c r="K101" s="6"/>
      <c r="L101" s="6"/>
      <c r="M101" s="6"/>
      <c r="N101" s="5"/>
    </row>
    <row r="102" spans="1:14" ht="14.25">
      <c r="A102" s="5"/>
      <c r="B102" s="5"/>
      <c r="C102" s="5"/>
      <c r="D102" s="6"/>
      <c r="E102" s="5"/>
      <c r="F102" s="7"/>
      <c r="G102" s="6"/>
      <c r="H102" s="6"/>
      <c r="I102" s="6"/>
      <c r="J102" s="6"/>
      <c r="K102" s="6"/>
      <c r="L102" s="6"/>
      <c r="M102" s="6"/>
      <c r="N102" s="5"/>
    </row>
    <row r="103" spans="1:14" ht="14.25">
      <c r="A103" s="5"/>
      <c r="B103" s="5"/>
      <c r="C103" s="5"/>
      <c r="D103" s="6"/>
      <c r="E103" s="5"/>
      <c r="F103" s="7"/>
      <c r="G103" s="6"/>
      <c r="H103" s="6"/>
      <c r="I103" s="6"/>
      <c r="J103" s="6"/>
      <c r="K103" s="6"/>
      <c r="L103" s="6"/>
      <c r="M103" s="6"/>
      <c r="N103" s="5"/>
    </row>
    <row r="104" spans="1:14" ht="14.25">
      <c r="A104" s="5"/>
      <c r="B104" s="5"/>
      <c r="C104" s="5"/>
      <c r="D104" s="6"/>
      <c r="E104" s="5"/>
      <c r="F104" s="7"/>
      <c r="G104" s="6"/>
      <c r="H104" s="6"/>
      <c r="I104" s="6"/>
      <c r="J104" s="6"/>
      <c r="K104" s="6"/>
      <c r="L104" s="6"/>
      <c r="M104" s="6"/>
      <c r="N104" s="5"/>
    </row>
    <row r="105" spans="1:14" ht="14.25">
      <c r="A105" s="5"/>
      <c r="B105" s="5"/>
      <c r="C105" s="5"/>
      <c r="D105" s="6"/>
      <c r="E105" s="5"/>
      <c r="F105" s="7"/>
      <c r="G105" s="6"/>
      <c r="H105" s="6"/>
      <c r="I105" s="6"/>
      <c r="J105" s="6"/>
      <c r="K105" s="6"/>
      <c r="L105" s="6"/>
      <c r="M105" s="6"/>
      <c r="N105" s="5"/>
    </row>
    <row r="106" spans="1:14" ht="14.25">
      <c r="A106" s="5"/>
      <c r="B106" s="5"/>
      <c r="C106" s="5"/>
      <c r="D106" s="6"/>
      <c r="E106" s="5"/>
      <c r="F106" s="7"/>
      <c r="G106" s="6"/>
      <c r="H106" s="6"/>
      <c r="I106" s="6"/>
      <c r="J106" s="6"/>
      <c r="K106" s="6"/>
      <c r="L106" s="6"/>
      <c r="M106" s="6"/>
      <c r="N106" s="5"/>
    </row>
    <row r="107" spans="1:14" ht="14.25">
      <c r="A107" s="5"/>
      <c r="B107" s="5"/>
      <c r="C107" s="5"/>
      <c r="D107" s="6"/>
      <c r="E107" s="5"/>
      <c r="F107" s="7"/>
      <c r="G107" s="6"/>
      <c r="H107" s="6"/>
      <c r="I107" s="6"/>
      <c r="J107" s="6"/>
      <c r="K107" s="6"/>
      <c r="L107" s="6"/>
      <c r="M107" s="6"/>
      <c r="N107" s="5"/>
    </row>
    <row r="108" spans="1:14" ht="14.25">
      <c r="A108" s="5"/>
      <c r="B108" s="5"/>
      <c r="C108" s="5"/>
      <c r="D108" s="6"/>
      <c r="E108" s="5"/>
      <c r="F108" s="7"/>
      <c r="G108" s="6"/>
      <c r="H108" s="6"/>
      <c r="I108" s="6"/>
      <c r="J108" s="6"/>
      <c r="K108" s="6"/>
      <c r="L108" s="6"/>
      <c r="M108" s="6"/>
      <c r="N108" s="5"/>
    </row>
    <row r="109" spans="1:14" ht="14.25">
      <c r="A109" s="5"/>
      <c r="B109" s="5"/>
      <c r="C109" s="5"/>
      <c r="D109" s="6"/>
      <c r="E109" s="5"/>
      <c r="F109" s="7"/>
      <c r="G109" s="6"/>
      <c r="H109" s="6"/>
      <c r="I109" s="6"/>
      <c r="J109" s="6"/>
      <c r="K109" s="6"/>
      <c r="L109" s="6"/>
      <c r="M109" s="6"/>
      <c r="N109" s="5"/>
    </row>
    <row r="110" spans="1:14" ht="14.25">
      <c r="A110" s="5"/>
      <c r="B110" s="5"/>
      <c r="C110" s="5"/>
      <c r="D110" s="6"/>
      <c r="E110" s="5"/>
      <c r="F110" s="7"/>
      <c r="G110" s="6"/>
      <c r="H110" s="6"/>
      <c r="I110" s="6"/>
      <c r="J110" s="6"/>
      <c r="K110" s="6"/>
      <c r="L110" s="6"/>
      <c r="M110" s="6"/>
      <c r="N110" s="5"/>
    </row>
    <row r="111" spans="1:14" ht="14.25">
      <c r="A111" s="5"/>
      <c r="B111" s="5"/>
      <c r="C111" s="5"/>
      <c r="D111" s="6"/>
      <c r="E111" s="5"/>
      <c r="F111" s="7"/>
      <c r="G111" s="6"/>
      <c r="H111" s="6"/>
      <c r="I111" s="6"/>
      <c r="J111" s="6"/>
      <c r="K111" s="6"/>
      <c r="L111" s="6"/>
      <c r="M111" s="6"/>
      <c r="N111" s="5"/>
    </row>
    <row r="112" spans="1:14" ht="14.25">
      <c r="A112" s="5"/>
      <c r="B112" s="5"/>
      <c r="C112" s="5"/>
      <c r="D112" s="6"/>
      <c r="E112" s="5"/>
      <c r="F112" s="7"/>
      <c r="G112" s="6"/>
      <c r="H112" s="6"/>
      <c r="I112" s="6"/>
      <c r="J112" s="6"/>
      <c r="K112" s="6"/>
      <c r="L112" s="6"/>
      <c r="M112" s="6"/>
      <c r="N112" s="5"/>
    </row>
    <row r="113" spans="1:14" ht="14.25">
      <c r="A113" s="5"/>
      <c r="B113" s="5"/>
      <c r="C113" s="5"/>
      <c r="D113" s="6"/>
      <c r="E113" s="5"/>
      <c r="F113" s="7"/>
      <c r="G113" s="6"/>
      <c r="H113" s="6"/>
      <c r="I113" s="6"/>
      <c r="J113" s="6"/>
      <c r="K113" s="6"/>
      <c r="L113" s="6"/>
      <c r="M113" s="6"/>
      <c r="N113" s="5"/>
    </row>
    <row r="114" spans="1:14" ht="14.25">
      <c r="A114" s="5"/>
      <c r="B114" s="5"/>
      <c r="C114" s="5"/>
      <c r="D114" s="6"/>
      <c r="E114" s="5"/>
      <c r="F114" s="7"/>
      <c r="G114" s="6"/>
      <c r="H114" s="6"/>
      <c r="I114" s="6"/>
      <c r="J114" s="6"/>
      <c r="K114" s="6"/>
      <c r="L114" s="6"/>
      <c r="M114" s="6"/>
      <c r="N114" s="5"/>
    </row>
    <row r="115" spans="1:14" ht="14.25">
      <c r="A115" s="5"/>
      <c r="B115" s="5"/>
      <c r="C115" s="5"/>
      <c r="D115" s="6"/>
      <c r="E115" s="5"/>
      <c r="F115" s="7"/>
      <c r="G115" s="6"/>
      <c r="H115" s="6"/>
      <c r="I115" s="6"/>
      <c r="J115" s="6"/>
      <c r="K115" s="6"/>
      <c r="L115" s="6"/>
      <c r="M115" s="6"/>
      <c r="N115" s="5"/>
    </row>
    <row r="116" spans="1:14" ht="14.25">
      <c r="A116" s="5"/>
      <c r="B116" s="5"/>
      <c r="C116" s="5"/>
      <c r="D116" s="6"/>
      <c r="E116" s="5"/>
      <c r="F116" s="7"/>
      <c r="G116" s="6"/>
      <c r="H116" s="6"/>
      <c r="I116" s="6"/>
      <c r="J116" s="6"/>
      <c r="K116" s="6"/>
      <c r="L116" s="6"/>
      <c r="M116" s="6"/>
      <c r="N116" s="5"/>
    </row>
    <row r="117" spans="1:14" ht="14.25">
      <c r="A117" s="5"/>
      <c r="B117" s="5"/>
      <c r="C117" s="5"/>
      <c r="D117" s="6"/>
      <c r="E117" s="5"/>
      <c r="F117" s="7"/>
      <c r="G117" s="6"/>
      <c r="H117" s="6"/>
      <c r="I117" s="6"/>
      <c r="J117" s="6"/>
      <c r="K117" s="6"/>
      <c r="L117" s="6"/>
      <c r="M117" s="6"/>
      <c r="N117" s="5"/>
    </row>
    <row r="118" spans="1:14" ht="14.25">
      <c r="A118" s="5"/>
      <c r="B118" s="5"/>
      <c r="C118" s="5"/>
      <c r="D118" s="6"/>
      <c r="E118" s="5"/>
      <c r="F118" s="7"/>
      <c r="G118" s="6"/>
      <c r="H118" s="6"/>
      <c r="I118" s="6"/>
      <c r="J118" s="6"/>
      <c r="K118" s="6"/>
      <c r="L118" s="6"/>
      <c r="M118" s="6"/>
      <c r="N118" s="5"/>
    </row>
    <row r="119" spans="1:14" ht="14.25">
      <c r="A119" s="5"/>
      <c r="B119" s="5"/>
      <c r="C119" s="5"/>
      <c r="D119" s="6"/>
      <c r="E119" s="5"/>
      <c r="F119" s="7"/>
      <c r="G119" s="6"/>
      <c r="H119" s="6"/>
      <c r="I119" s="6"/>
      <c r="J119" s="6"/>
      <c r="K119" s="6"/>
      <c r="L119" s="6"/>
      <c r="M119" s="6"/>
      <c r="N119" s="5"/>
    </row>
    <row r="120" spans="1:14" ht="14.25">
      <c r="A120" s="5"/>
      <c r="B120" s="5"/>
      <c r="C120" s="5"/>
      <c r="D120" s="6"/>
      <c r="E120" s="5"/>
      <c r="F120" s="7"/>
      <c r="G120" s="6"/>
      <c r="H120" s="6"/>
      <c r="I120" s="6"/>
      <c r="J120" s="6"/>
      <c r="K120" s="6"/>
      <c r="L120" s="6"/>
      <c r="M120" s="6"/>
      <c r="N120" s="5"/>
    </row>
    <row r="121" spans="1:14" ht="14.25">
      <c r="A121" s="5"/>
      <c r="B121" s="5"/>
      <c r="C121" s="5"/>
      <c r="D121" s="6"/>
      <c r="E121" s="5"/>
      <c r="F121" s="7"/>
      <c r="G121" s="6"/>
      <c r="H121" s="6"/>
      <c r="I121" s="6"/>
      <c r="J121" s="6"/>
      <c r="K121" s="6"/>
      <c r="L121" s="6"/>
      <c r="M121" s="6"/>
      <c r="N121" s="5"/>
    </row>
    <row r="122" spans="1:14" ht="14.25">
      <c r="A122" s="5"/>
      <c r="B122" s="5"/>
      <c r="C122" s="5"/>
      <c r="D122" s="6"/>
      <c r="E122" s="5"/>
      <c r="F122" s="7"/>
      <c r="G122" s="6"/>
      <c r="H122" s="6"/>
      <c r="I122" s="6"/>
      <c r="J122" s="6"/>
      <c r="K122" s="6"/>
      <c r="L122" s="6"/>
      <c r="M122" s="6"/>
      <c r="N122" s="5"/>
    </row>
    <row r="123" spans="1:14" ht="14.25">
      <c r="A123" s="5"/>
      <c r="B123" s="5"/>
      <c r="C123" s="5"/>
      <c r="D123" s="6"/>
      <c r="E123" s="5"/>
      <c r="F123" s="7"/>
      <c r="G123" s="6"/>
      <c r="H123" s="6"/>
      <c r="I123" s="6"/>
      <c r="J123" s="6"/>
      <c r="K123" s="6"/>
      <c r="L123" s="6"/>
      <c r="M123" s="6"/>
      <c r="N123" s="5"/>
    </row>
    <row r="124" spans="1:14" ht="14.25">
      <c r="A124" s="5"/>
      <c r="B124" s="5"/>
      <c r="C124" s="5"/>
      <c r="D124" s="6"/>
      <c r="E124" s="5"/>
      <c r="F124" s="7"/>
      <c r="G124" s="6"/>
      <c r="H124" s="6"/>
      <c r="I124" s="6"/>
      <c r="J124" s="6"/>
      <c r="K124" s="6"/>
      <c r="L124" s="6"/>
      <c r="M124" s="6"/>
      <c r="N124" s="5"/>
    </row>
    <row r="125" spans="1:14" ht="14.25">
      <c r="A125" s="5"/>
      <c r="B125" s="5"/>
      <c r="C125" s="5"/>
      <c r="D125" s="6"/>
      <c r="E125" s="5"/>
      <c r="F125" s="7"/>
      <c r="G125" s="6"/>
      <c r="H125" s="6"/>
      <c r="I125" s="6"/>
      <c r="J125" s="6"/>
      <c r="K125" s="6"/>
      <c r="L125" s="6"/>
      <c r="M125" s="6"/>
      <c r="N125" s="5"/>
    </row>
    <row r="126" spans="1:14" ht="14.25">
      <c r="A126" s="5"/>
      <c r="B126" s="5"/>
      <c r="C126" s="5"/>
      <c r="D126" s="6"/>
      <c r="E126" s="5"/>
      <c r="F126" s="7"/>
      <c r="G126" s="6"/>
      <c r="H126" s="6"/>
      <c r="I126" s="6"/>
      <c r="J126" s="6"/>
      <c r="K126" s="6"/>
      <c r="L126" s="6"/>
      <c r="M126" s="6"/>
      <c r="N126" s="5"/>
    </row>
    <row r="127" spans="1:14" ht="14.25">
      <c r="A127" s="5"/>
      <c r="B127" s="5"/>
      <c r="C127" s="5"/>
      <c r="D127" s="6"/>
      <c r="E127" s="5"/>
      <c r="F127" s="7"/>
      <c r="G127" s="6"/>
      <c r="H127" s="6"/>
      <c r="I127" s="6"/>
      <c r="J127" s="6"/>
      <c r="K127" s="6"/>
      <c r="L127" s="6"/>
      <c r="M127" s="6"/>
      <c r="N127" s="5"/>
    </row>
    <row r="128" spans="1:14" ht="14.25">
      <c r="A128" s="5"/>
      <c r="B128" s="5"/>
      <c r="C128" s="5"/>
      <c r="D128" s="6"/>
      <c r="E128" s="5"/>
      <c r="F128" s="7"/>
      <c r="G128" s="6"/>
      <c r="H128" s="6"/>
      <c r="I128" s="6"/>
      <c r="J128" s="6"/>
      <c r="K128" s="6"/>
      <c r="L128" s="6"/>
      <c r="M128" s="6"/>
      <c r="N128" s="5"/>
    </row>
    <row r="129" spans="1:14" ht="14.25">
      <c r="A129" s="5"/>
      <c r="B129" s="5"/>
      <c r="C129" s="5"/>
      <c r="D129" s="6"/>
      <c r="E129" s="5"/>
      <c r="F129" s="7"/>
      <c r="G129" s="6"/>
      <c r="H129" s="6"/>
      <c r="I129" s="6"/>
      <c r="J129" s="6"/>
      <c r="K129" s="6"/>
      <c r="L129" s="6"/>
      <c r="M129" s="6"/>
      <c r="N129" s="5"/>
    </row>
    <row r="130" spans="1:14" ht="14.25">
      <c r="A130" s="5"/>
      <c r="B130" s="5"/>
      <c r="C130" s="5"/>
      <c r="D130" s="6"/>
      <c r="E130" s="5"/>
      <c r="F130" s="7"/>
      <c r="G130" s="6"/>
      <c r="H130" s="6"/>
      <c r="I130" s="6"/>
      <c r="J130" s="6"/>
      <c r="K130" s="6"/>
      <c r="L130" s="6"/>
      <c r="M130" s="6"/>
      <c r="N130" s="5"/>
    </row>
  </sheetData>
  <sheetProtection/>
  <mergeCells count="45">
    <mergeCell ref="A1:B1"/>
    <mergeCell ref="A2:M2"/>
    <mergeCell ref="L3:M3"/>
    <mergeCell ref="A8:D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4:A7"/>
    <mergeCell ref="A9:A18"/>
    <mergeCell ref="A19:A29"/>
    <mergeCell ref="A30:A39"/>
    <mergeCell ref="A40:A47"/>
    <mergeCell ref="A48:A50"/>
    <mergeCell ref="A52:A56"/>
    <mergeCell ref="A57:A59"/>
    <mergeCell ref="A60:A63"/>
    <mergeCell ref="A65:A67"/>
    <mergeCell ref="B9:B18"/>
    <mergeCell ref="B19:B29"/>
    <mergeCell ref="B30:B39"/>
    <mergeCell ref="B40:B47"/>
    <mergeCell ref="B48:B50"/>
    <mergeCell ref="B52:B53"/>
    <mergeCell ref="B54:B56"/>
    <mergeCell ref="D4:D7"/>
    <mergeCell ref="E4:E7"/>
    <mergeCell ref="F4:F7"/>
    <mergeCell ref="G6:G7"/>
    <mergeCell ref="H6:H7"/>
    <mergeCell ref="I6:I7"/>
    <mergeCell ref="J6:J7"/>
    <mergeCell ref="K6:K7"/>
    <mergeCell ref="L6:L7"/>
    <mergeCell ref="M6:M7"/>
    <mergeCell ref="B4:C7"/>
    <mergeCell ref="G4:M5"/>
  </mergeCells>
  <printOptions horizontalCentered="1" verticalCentered="1"/>
  <pageMargins left="0.2" right="0.08" top="0.16" bottom="0.55" header="0.16" footer="0.2"/>
  <pageSetup firstPageNumber="18" useFirstPageNumber="1" horizontalDpi="600" verticalDpi="600" orientation="landscape" paperSize="9" scale="82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李然</cp:lastModifiedBy>
  <cp:lastPrinted>2017-02-17T06:20:31Z</cp:lastPrinted>
  <dcterms:created xsi:type="dcterms:W3CDTF">2016-11-29T02:46:11Z</dcterms:created>
  <dcterms:modified xsi:type="dcterms:W3CDTF">2020-11-05T08:31:06Z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